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12765" windowHeight="5715"/>
  </bookViews>
  <sheets>
    <sheet name="审批表资料" sheetId="2" r:id="rId1"/>
    <sheet name="开标签到表" sheetId="6" state="hidden" r:id="rId2"/>
    <sheet name="报名登记表" sheetId="25" r:id="rId3"/>
    <sheet name="资格审查表" sheetId="24" r:id="rId4"/>
    <sheet name="签到表" sheetId="7" r:id="rId5"/>
    <sheet name="评分表1" sheetId="12" r:id="rId6"/>
    <sheet name="价格分" sheetId="23" r:id="rId7"/>
    <sheet name="评标汇总表4分项5评委" sheetId="15" r:id="rId8"/>
    <sheet name="显示给投标人看" sheetId="22" r:id="rId9"/>
  </sheets>
  <definedNames>
    <definedName name="_xlnm.Print_Area" localSheetId="0">审批表资料!$A$1:$E$20</definedName>
  </definedNames>
  <calcPr calcId="125725"/>
</workbook>
</file>

<file path=xl/calcChain.xml><?xml version="1.0" encoding="utf-8"?>
<calcChain xmlns="http://schemas.openxmlformats.org/spreadsheetml/2006/main">
  <c r="D7" i="24"/>
  <c r="D8"/>
  <c r="D9"/>
  <c r="D10"/>
  <c r="D11"/>
  <c r="D12"/>
  <c r="D13"/>
  <c r="D14"/>
  <c r="D15"/>
  <c r="D6"/>
  <c r="C7"/>
  <c r="C8"/>
  <c r="C9"/>
  <c r="C10"/>
  <c r="C11"/>
  <c r="C12"/>
  <c r="C13"/>
  <c r="C14"/>
  <c r="C15"/>
  <c r="C6"/>
  <c r="B7"/>
  <c r="B8"/>
  <c r="B9"/>
  <c r="B10"/>
  <c r="B11"/>
  <c r="B12"/>
  <c r="B13"/>
  <c r="B14"/>
  <c r="B15"/>
  <c r="B6"/>
  <c r="H7" i="15"/>
  <c r="H8"/>
  <c r="D7" i="22" s="1"/>
  <c r="H9" i="15"/>
  <c r="H10"/>
  <c r="H11"/>
  <c r="H12"/>
  <c r="H13"/>
  <c r="D12" i="22" s="1"/>
  <c r="H6" i="15"/>
  <c r="E7"/>
  <c r="E8"/>
  <c r="E9"/>
  <c r="E10"/>
  <c r="C9" i="22" s="1"/>
  <c r="E11" i="15"/>
  <c r="E12"/>
  <c r="E13"/>
  <c r="E6"/>
  <c r="G12" i="22"/>
  <c r="G6"/>
  <c r="G7"/>
  <c r="G8"/>
  <c r="G9"/>
  <c r="G10"/>
  <c r="G11"/>
  <c r="G5"/>
  <c r="C6"/>
  <c r="D6"/>
  <c r="C7"/>
  <c r="C8"/>
  <c r="D8"/>
  <c r="D9"/>
  <c r="C10"/>
  <c r="D10"/>
  <c r="C11"/>
  <c r="D11"/>
  <c r="C12"/>
  <c r="D5"/>
  <c r="C5"/>
  <c r="N4" i="15"/>
  <c r="K4"/>
  <c r="H4"/>
  <c r="E4"/>
  <c r="B2" i="7"/>
  <c r="B3" i="24" s="1"/>
  <c r="E6" i="23"/>
  <c r="E7"/>
  <c r="E8"/>
  <c r="E9"/>
  <c r="E10"/>
  <c r="E11"/>
  <c r="E12"/>
  <c r="E5"/>
  <c r="A3" i="15"/>
  <c r="A3" i="22" s="1"/>
  <c r="B3" i="12"/>
  <c r="A3" i="23" s="1"/>
  <c r="P3" i="15"/>
  <c r="A6" i="22"/>
  <c r="A7"/>
  <c r="A8"/>
  <c r="A9"/>
  <c r="A10"/>
  <c r="A11"/>
  <c r="A12"/>
  <c r="A7" i="15"/>
  <c r="A8"/>
  <c r="A9"/>
  <c r="A10"/>
  <c r="A11"/>
  <c r="A12"/>
  <c r="A13"/>
  <c r="B6" i="23"/>
  <c r="B7"/>
  <c r="B8"/>
  <c r="B9"/>
  <c r="B10"/>
  <c r="B11"/>
  <c r="B12"/>
  <c r="B5"/>
  <c r="D5"/>
  <c r="F3" i="12"/>
  <c r="D3" i="23"/>
  <c r="A5" i="22"/>
  <c r="A6" i="15"/>
  <c r="B4"/>
  <c r="E2" i="7"/>
  <c r="B2" i="6"/>
  <c r="B2" i="25" l="1"/>
  <c r="B10" i="15"/>
  <c r="B9" i="22" s="1"/>
  <c r="K10" i="15"/>
  <c r="E9" i="22" s="1"/>
  <c r="N10" i="15" l="1"/>
  <c r="F9" i="22" s="1"/>
  <c r="Q10" i="15"/>
  <c r="N11"/>
  <c r="F10" i="22" s="1"/>
  <c r="B11" i="15"/>
  <c r="B10" i="22" s="1"/>
  <c r="K11" i="15"/>
  <c r="E10" i="22" s="1"/>
  <c r="K8" i="15"/>
  <c r="E7" i="22" s="1"/>
  <c r="N8" i="15"/>
  <c r="F7" i="22" s="1"/>
  <c r="B8" i="15"/>
  <c r="B7" i="22" s="1"/>
  <c r="K13" i="15"/>
  <c r="E12" i="22" s="1"/>
  <c r="N13" i="15"/>
  <c r="F12" i="22" s="1"/>
  <c r="B13" i="15"/>
  <c r="B12" i="22" s="1"/>
  <c r="K9" i="15"/>
  <c r="E8" i="22" s="1"/>
  <c r="N9" i="15"/>
  <c r="F8" i="22" s="1"/>
  <c r="B9" i="15"/>
  <c r="B8" i="22" s="1"/>
  <c r="N7" i="15"/>
  <c r="F6" i="22" s="1"/>
  <c r="B7" i="15"/>
  <c r="B6" i="22" s="1"/>
  <c r="K7" i="15"/>
  <c r="E6" i="22" s="1"/>
  <c r="K12" i="15"/>
  <c r="E11" i="22" s="1"/>
  <c r="N12" i="15"/>
  <c r="F11" i="22" s="1"/>
  <c r="B12" i="15"/>
  <c r="B11" i="22" s="1"/>
  <c r="N6" i="15"/>
  <c r="F5" i="22" s="1"/>
  <c r="K6" i="15"/>
  <c r="E5" i="22" s="1"/>
  <c r="B6" i="15"/>
  <c r="B5" i="22" s="1"/>
  <c r="Q11" i="15" l="1"/>
  <c r="Q8"/>
  <c r="Q9"/>
  <c r="Q12"/>
  <c r="H12" i="22"/>
  <c r="Q13" i="15"/>
  <c r="H11" i="22" l="1"/>
  <c r="H10"/>
  <c r="Q6" i="15"/>
  <c r="H9" i="22"/>
  <c r="H7"/>
  <c r="H6"/>
  <c r="H5"/>
  <c r="H8"/>
  <c r="Q7" i="15"/>
  <c r="R11" l="1"/>
  <c r="R13"/>
  <c r="R12"/>
  <c r="R7"/>
  <c r="R10"/>
  <c r="R6"/>
  <c r="R9"/>
  <c r="R8"/>
</calcChain>
</file>

<file path=xl/sharedStrings.xml><?xml version="1.0" encoding="utf-8"?>
<sst xmlns="http://schemas.openxmlformats.org/spreadsheetml/2006/main" count="120" uniqueCount="91">
  <si>
    <t>序号</t>
  </si>
  <si>
    <t>单 位 名 称</t>
  </si>
  <si>
    <t>备 注</t>
  </si>
  <si>
    <t>备注</t>
  </si>
  <si>
    <t>招标方式：</t>
    <phoneticPr fontId="1" type="noConversion"/>
  </si>
  <si>
    <t>基本信息表</t>
    <phoneticPr fontId="1" type="noConversion"/>
  </si>
  <si>
    <t>到</t>
    <phoneticPr fontId="1" type="noConversion"/>
  </si>
  <si>
    <t>经费落实情况：</t>
    <phoneticPr fontId="1" type="noConversion"/>
  </si>
  <si>
    <t>使用部门：</t>
    <phoneticPr fontId="1" type="noConversion"/>
  </si>
  <si>
    <t>管理部门：</t>
    <phoneticPr fontId="1" type="noConversion"/>
  </si>
  <si>
    <t>项目批准日期：</t>
    <phoneticPr fontId="1" type="noConversion"/>
  </si>
  <si>
    <t>招标公告日期：</t>
    <phoneticPr fontId="1" type="noConversion"/>
  </si>
  <si>
    <t>开标评标日期：</t>
    <phoneticPr fontId="1" type="noConversion"/>
  </si>
  <si>
    <t>项目编号：</t>
    <phoneticPr fontId="1" type="noConversion"/>
  </si>
  <si>
    <t>项目名称：</t>
    <phoneticPr fontId="1" type="noConversion"/>
  </si>
  <si>
    <t>项目预算：</t>
    <phoneticPr fontId="1" type="noConversion"/>
  </si>
  <si>
    <t>日期：</t>
    <phoneticPr fontId="1" type="noConversion"/>
  </si>
  <si>
    <t>开标签到表</t>
    <phoneticPr fontId="1" type="noConversion"/>
  </si>
  <si>
    <t>姓名</t>
    <phoneticPr fontId="1" type="noConversion"/>
  </si>
  <si>
    <t>手机号码</t>
    <phoneticPr fontId="1" type="noConversion"/>
  </si>
  <si>
    <t>备注</t>
    <phoneticPr fontId="1" type="noConversion"/>
  </si>
  <si>
    <t>身份证号码</t>
    <phoneticPr fontId="1" type="noConversion"/>
  </si>
  <si>
    <t>签名</t>
    <phoneticPr fontId="1" type="noConversion"/>
  </si>
  <si>
    <t>手机号码</t>
    <phoneticPr fontId="1" type="noConversion"/>
  </si>
  <si>
    <t>江苏食品药品职业技术学院</t>
  </si>
  <si>
    <t>总分</t>
  </si>
  <si>
    <t>评标汇总表</t>
  </si>
  <si>
    <r>
      <t>评委签字：</t>
    </r>
    <r>
      <rPr>
        <sz val="14"/>
        <color indexed="8"/>
        <rFont val="Times New Roman"/>
        <family val="1"/>
      </rPr>
      <t xml:space="preserve"> </t>
    </r>
  </si>
  <si>
    <t>投标企业</t>
    <phoneticPr fontId="1" type="noConversion"/>
  </si>
  <si>
    <t>预算外</t>
    <phoneticPr fontId="1" type="noConversion"/>
  </si>
  <si>
    <t>评委1：</t>
    <phoneticPr fontId="1" type="noConversion"/>
  </si>
  <si>
    <t>评委3：</t>
    <phoneticPr fontId="1" type="noConversion"/>
  </si>
  <si>
    <t>评委5：</t>
    <phoneticPr fontId="1" type="noConversion"/>
  </si>
  <si>
    <t>评委2：</t>
    <phoneticPr fontId="1" type="noConversion"/>
  </si>
  <si>
    <t>评委4：</t>
    <phoneticPr fontId="1" type="noConversion"/>
  </si>
  <si>
    <t>排名</t>
    <phoneticPr fontId="1" type="noConversion"/>
  </si>
  <si>
    <t xml:space="preserve"> 序号</t>
  </si>
  <si>
    <t>投标企业</t>
  </si>
  <si>
    <t>出售招标文件日期：</t>
    <phoneticPr fontId="1" type="noConversion"/>
  </si>
  <si>
    <t xml:space="preserve">  项目内容：1、。</t>
    <phoneticPr fontId="1" type="noConversion"/>
  </si>
  <si>
    <t xml:space="preserve">  资质要求：</t>
    <phoneticPr fontId="1" type="noConversion"/>
  </si>
  <si>
    <t>江苏食品药品职业技术学院
送达标书签到表</t>
    <phoneticPr fontId="1" type="noConversion"/>
  </si>
  <si>
    <t>A</t>
    <phoneticPr fontId="17" type="noConversion"/>
  </si>
  <si>
    <t>评分项目</t>
    <phoneticPr fontId="1" type="noConversion"/>
  </si>
  <si>
    <t>评分标准</t>
    <phoneticPr fontId="1" type="noConversion"/>
  </si>
  <si>
    <t>序号</t>
    <phoneticPr fontId="1" type="noConversion"/>
  </si>
  <si>
    <t>价格分计算表</t>
    <phoneticPr fontId="3" type="noConversion"/>
  </si>
  <si>
    <t>报价(元）</t>
    <phoneticPr fontId="3" type="noConversion"/>
  </si>
  <si>
    <t>基准价</t>
    <phoneticPr fontId="3" type="noConversion"/>
  </si>
  <si>
    <t>价格分</t>
    <phoneticPr fontId="3" type="noConversion"/>
  </si>
  <si>
    <t>评委签字：</t>
    <phoneticPr fontId="3" type="noConversion"/>
  </si>
  <si>
    <t>评分表</t>
    <phoneticPr fontId="1" type="noConversion"/>
  </si>
  <si>
    <t>E</t>
    <phoneticPr fontId="17" type="noConversion"/>
  </si>
  <si>
    <t>评委签字：</t>
    <phoneticPr fontId="1" type="noConversion"/>
  </si>
  <si>
    <t>报价</t>
    <phoneticPr fontId="1" type="noConversion"/>
  </si>
  <si>
    <t>商务</t>
    <phoneticPr fontId="1" type="noConversion"/>
  </si>
  <si>
    <t>技术</t>
    <phoneticPr fontId="1" type="noConversion"/>
  </si>
  <si>
    <t>开标日期：</t>
    <phoneticPr fontId="1" type="noConversion"/>
  </si>
  <si>
    <t>商务部分
（20分）</t>
    <phoneticPr fontId="1" type="noConversion"/>
  </si>
  <si>
    <t>技术部分
（60分）</t>
    <phoneticPr fontId="1" type="noConversion"/>
  </si>
  <si>
    <r>
      <t>报价
（20</t>
    </r>
    <r>
      <rPr>
        <sz val="12"/>
        <color indexed="8"/>
        <rFont val="宋体"/>
        <charset val="134"/>
      </rPr>
      <t>分）</t>
    </r>
    <phoneticPr fontId="1" type="noConversion"/>
  </si>
  <si>
    <t>满足招标文件要求且投标价格最低的投标报价为评标基准价，其价格分为满分。其他投标人的价格分统一按照下列公式计算：
投标报价得分=(评标基准价／投标报价)×20</t>
    <phoneticPr fontId="1" type="noConversion"/>
  </si>
  <si>
    <t>总得分（100分）</t>
    <phoneticPr fontId="1" type="noConversion"/>
  </si>
  <si>
    <t>B</t>
    <phoneticPr fontId="17" type="noConversion"/>
  </si>
  <si>
    <t>C</t>
    <phoneticPr fontId="17" type="noConversion"/>
  </si>
  <si>
    <t>D</t>
    <phoneticPr fontId="17" type="noConversion"/>
  </si>
  <si>
    <t>单位名称</t>
  </si>
  <si>
    <t>联系人</t>
  </si>
  <si>
    <t>联系电话</t>
  </si>
  <si>
    <r>
      <t xml:space="preserve">所交材料
</t>
    </r>
    <r>
      <rPr>
        <sz val="9"/>
        <rFont val="宋体"/>
        <charset val="134"/>
      </rPr>
      <t>（有：○，无：×）</t>
    </r>
  </si>
  <si>
    <t>审查结论</t>
  </si>
  <si>
    <t>申请书</t>
  </si>
  <si>
    <t>营业执照复印件</t>
  </si>
  <si>
    <t>委托书</t>
  </si>
  <si>
    <t>对公账户</t>
  </si>
  <si>
    <t>身份证复印件</t>
  </si>
  <si>
    <t>资质证书</t>
  </si>
  <si>
    <t>承诺书</t>
  </si>
  <si>
    <t>图书馆</t>
  </si>
  <si>
    <t>招标办</t>
  </si>
  <si>
    <t>备注：</t>
  </si>
  <si>
    <r>
      <t xml:space="preserve">        </t>
    </r>
    <r>
      <rPr>
        <sz val="9"/>
        <rFont val="宋体"/>
        <charset val="134"/>
      </rPr>
      <t>1、</t>
    </r>
    <r>
      <rPr>
        <sz val="7"/>
        <rFont val="Times New Roman"/>
        <family val="1"/>
      </rPr>
      <t xml:space="preserve"> </t>
    </r>
    <r>
      <rPr>
        <sz val="9"/>
        <rFont val="宋体"/>
        <charset val="134"/>
      </rPr>
      <t>营业执照复印件是指《营业执照》副本、组织机构代码证、税务登记证或三合一证书等复印件；</t>
    </r>
  </si>
  <si>
    <r>
      <t xml:space="preserve">        2</t>
    </r>
    <r>
      <rPr>
        <sz val="9"/>
        <rFont val="宋体"/>
        <charset val="134"/>
      </rPr>
      <t>、资质证书要求：建筑装饰装修工程设计乙级及以上资质；</t>
    </r>
  </si>
  <si>
    <r>
      <t xml:space="preserve">        3</t>
    </r>
    <r>
      <rPr>
        <sz val="9"/>
        <rFont val="宋体"/>
        <charset val="134"/>
      </rPr>
      <t>、身份证复印件包含法人身份证复印件和报名人身份证复印件。</t>
    </r>
  </si>
  <si>
    <t>图书馆：</t>
  </si>
  <si>
    <t>招标办：</t>
  </si>
  <si>
    <t>江苏食品药品职业技术学院
竞标资格审查表</t>
    <phoneticPr fontId="42" type="noConversion"/>
  </si>
  <si>
    <t>江苏食品药品职业技术学院
报 名 登 记 表</t>
  </si>
  <si>
    <t>日期：</t>
  </si>
  <si>
    <t>地    址</t>
  </si>
  <si>
    <r>
      <t xml:space="preserve">审核意见
</t>
    </r>
    <r>
      <rPr>
        <sz val="7"/>
        <rFont val="宋体"/>
        <family val="3"/>
        <charset val="134"/>
      </rPr>
      <t>（通过：○，不通过：×）</t>
    </r>
    <phoneticPr fontId="42" type="noConversion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</si>
</sst>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yyyy&quot;年&quot;m&quot;月&quot;d&quot;日&quot;;@"/>
    <numFmt numFmtId="178" formatCode="0.00_);[Red]\(0.00\)"/>
    <numFmt numFmtId="179" formatCode="0_ "/>
    <numFmt numFmtId="180" formatCode="0_);[Red]\(0\)"/>
  </numFmts>
  <fonts count="47">
    <font>
      <sz val="11"/>
      <color theme="1"/>
      <name val="Tahoma"/>
      <family val="2"/>
    </font>
    <font>
      <sz val="9"/>
      <name val="Tahoma"/>
      <family val="2"/>
    </font>
    <font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4"/>
      <color indexed="8"/>
      <name val="宋体"/>
      <charset val="134"/>
    </font>
    <font>
      <sz val="20"/>
      <color indexed="8"/>
      <name val="宋体"/>
      <charset val="134"/>
    </font>
    <font>
      <sz val="11"/>
      <color indexed="63"/>
      <name val="Arial"/>
      <family val="2"/>
    </font>
    <font>
      <b/>
      <sz val="22"/>
      <name val="宋体"/>
      <charset val="134"/>
    </font>
    <font>
      <b/>
      <sz val="22"/>
      <color indexed="8"/>
      <name val="宋体"/>
      <charset val="134"/>
    </font>
    <font>
      <sz val="14"/>
      <color indexed="8"/>
      <name val="Times New Roman"/>
      <family val="1"/>
    </font>
    <font>
      <sz val="14"/>
      <color indexed="8"/>
      <name val="宋体"/>
      <charset val="134"/>
    </font>
    <font>
      <sz val="9"/>
      <color indexed="8"/>
      <name val="Times New Roman"/>
      <family val="1"/>
    </font>
    <font>
      <sz val="9"/>
      <name val="宋体"/>
      <charset val="134"/>
    </font>
    <font>
      <sz val="24"/>
      <name val="宋体"/>
      <charset val="134"/>
    </font>
    <font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12"/>
      <color indexed="8"/>
      <name val="宋体"/>
      <charset val="134"/>
    </font>
    <font>
      <sz val="16"/>
      <color indexed="8"/>
      <name val="Tahoma"/>
      <family val="2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b/>
      <sz val="14"/>
      <name val="宋体"/>
      <family val="3"/>
      <charset val="134"/>
    </font>
    <font>
      <sz val="10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4"/>
      <color indexed="8"/>
      <name val="宋体"/>
      <family val="3"/>
      <charset val="134"/>
    </font>
    <font>
      <sz val="14"/>
      <color theme="1"/>
      <name val="宋体"/>
      <family val="3"/>
      <charset val="134"/>
    </font>
    <font>
      <sz val="8"/>
      <color indexed="8"/>
      <name val="宋体"/>
      <family val="3"/>
      <charset val="134"/>
    </font>
    <font>
      <sz val="10"/>
      <name val="宋体"/>
      <charset val="134"/>
    </font>
    <font>
      <b/>
      <sz val="12"/>
      <name val="宋体"/>
      <charset val="134"/>
    </font>
    <font>
      <sz val="7"/>
      <name val="Times New Roman"/>
      <family val="1"/>
    </font>
    <font>
      <sz val="9"/>
      <name val="Times New Roman"/>
      <family val="1"/>
    </font>
    <font>
      <sz val="8"/>
      <name val="宋体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2"/>
      <name val="宋体"/>
      <family val="3"/>
      <charset val="134"/>
    </font>
    <font>
      <sz val="7"/>
      <name val="宋体"/>
      <family val="3"/>
      <charset val="134"/>
    </font>
    <font>
      <b/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>
      <alignment vertical="center"/>
    </xf>
    <xf numFmtId="0" fontId="2" fillId="0" borderId="0"/>
    <xf numFmtId="0" fontId="31" fillId="0" borderId="0">
      <alignment vertical="center"/>
    </xf>
    <xf numFmtId="0" fontId="31" fillId="0" borderId="0"/>
  </cellStyleXfs>
  <cellXfs count="196">
    <xf numFmtId="0" fontId="0" fillId="0" borderId="0" xfId="0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2" fillId="0" borderId="4" xfId="1" applyBorder="1" applyAlignment="1">
      <alignment vertical="center" shrinkToFit="1"/>
    </xf>
    <xf numFmtId="0" fontId="2" fillId="0" borderId="4" xfId="1" applyBorder="1" applyAlignment="1">
      <alignment horizontal="center" vertical="center"/>
    </xf>
    <xf numFmtId="0" fontId="2" fillId="0" borderId="4" xfId="1" applyBorder="1" applyAlignment="1">
      <alignment horizontal="center" vertical="center" shrinkToFit="1"/>
    </xf>
    <xf numFmtId="0" fontId="2" fillId="0" borderId="4" xfId="1" applyFill="1" applyBorder="1" applyAlignment="1">
      <alignment vertical="center" shrinkToFit="1"/>
    </xf>
    <xf numFmtId="0" fontId="2" fillId="0" borderId="4" xfId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 shrinkToFit="1"/>
    </xf>
    <xf numFmtId="0" fontId="2" fillId="0" borderId="4" xfId="1" applyFill="1" applyBorder="1" applyAlignment="1">
      <alignment horizontal="center" vertical="center" shrinkToFit="1"/>
    </xf>
    <xf numFmtId="0" fontId="2" fillId="0" borderId="4" xfId="1" applyFill="1" applyBorder="1" applyAlignment="1">
      <alignment horizontal="left" vertical="center" shrinkToFit="1"/>
    </xf>
    <xf numFmtId="0" fontId="2" fillId="0" borderId="5" xfId="1" applyFill="1" applyBorder="1" applyAlignment="1">
      <alignment horizontal="center" vertical="center" shrinkToFit="1"/>
    </xf>
    <xf numFmtId="0" fontId="2" fillId="0" borderId="6" xfId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2" fillId="0" borderId="0" xfId="2"/>
    <xf numFmtId="0" fontId="7" fillId="0" borderId="0" xfId="0" applyFont="1" applyAlignment="1">
      <alignment horizontal="left" indent="2"/>
    </xf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2"/>
    </xf>
    <xf numFmtId="0" fontId="7" fillId="0" borderId="0" xfId="0" applyFont="1" applyAlignment="1">
      <alignment horizontal="left" wrapText="1" indent="2"/>
    </xf>
    <xf numFmtId="0" fontId="7" fillId="0" borderId="0" xfId="0" applyFont="1" applyAlignment="1">
      <alignment horizontal="right"/>
    </xf>
    <xf numFmtId="31" fontId="7" fillId="0" borderId="0" xfId="0" applyNumberFormat="1" applyFont="1"/>
    <xf numFmtId="0" fontId="7" fillId="0" borderId="0" xfId="0" applyFont="1"/>
    <xf numFmtId="0" fontId="9" fillId="0" borderId="4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6" fillId="0" borderId="10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11" fillId="0" borderId="0" xfId="0" applyFont="1"/>
    <xf numFmtId="176" fontId="9" fillId="0" borderId="4" xfId="0" applyNumberFormat="1" applyFont="1" applyBorder="1" applyAlignment="1">
      <alignment horizontal="right" vertical="center"/>
    </xf>
    <xf numFmtId="0" fontId="6" fillId="0" borderId="10" xfId="1" applyFont="1" applyBorder="1" applyAlignment="1">
      <alignment horizontal="right" vertical="center"/>
    </xf>
    <xf numFmtId="177" fontId="6" fillId="0" borderId="10" xfId="1" applyNumberFormat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/>
    </xf>
    <xf numFmtId="46" fontId="0" fillId="0" borderId="0" xfId="0" applyNumberFormat="1"/>
    <xf numFmtId="0" fontId="14" fillId="0" borderId="0" xfId="0" applyFont="1" applyAlignment="1">
      <alignment horizontal="justify"/>
    </xf>
    <xf numFmtId="0" fontId="15" fillId="0" borderId="0" xfId="0" applyFont="1" applyAlignment="1">
      <alignment horizontal="center"/>
    </xf>
    <xf numFmtId="58" fontId="9" fillId="0" borderId="9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horizont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1" xfId="0" applyFont="1" applyBorder="1" applyAlignment="1"/>
    <xf numFmtId="0" fontId="19" fillId="0" borderId="4" xfId="2" applyFont="1" applyBorder="1" applyAlignment="1">
      <alignment horizontal="center"/>
    </xf>
    <xf numFmtId="0" fontId="7" fillId="0" borderId="4" xfId="0" applyFont="1" applyBorder="1"/>
    <xf numFmtId="0" fontId="8" fillId="0" borderId="4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15" fillId="0" borderId="11" xfId="0" applyFont="1" applyBorder="1" applyAlignment="1">
      <alignment vertical="center"/>
    </xf>
    <xf numFmtId="0" fontId="4" fillId="0" borderId="4" xfId="2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 wrapText="1"/>
    </xf>
    <xf numFmtId="176" fontId="4" fillId="0" borderId="4" xfId="2" applyNumberFormat="1" applyFont="1" applyBorder="1" applyAlignment="1">
      <alignment horizontal="center" vertical="center"/>
    </xf>
    <xf numFmtId="0" fontId="19" fillId="0" borderId="0" xfId="2" applyFont="1" applyBorder="1" applyAlignment="1">
      <alignment horizontal="center"/>
    </xf>
    <xf numFmtId="0" fontId="2" fillId="0" borderId="0" xfId="2" applyBorder="1" applyAlignment="1">
      <alignment horizontal="center" vertical="center"/>
    </xf>
    <xf numFmtId="0" fontId="2" fillId="0" borderId="0" xfId="2" applyBorder="1" applyAlignment="1">
      <alignment horizontal="center"/>
    </xf>
    <xf numFmtId="176" fontId="19" fillId="0" borderId="0" xfId="2" applyNumberFormat="1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9" fillId="0" borderId="0" xfId="2" applyFont="1" applyBorder="1" applyAlignment="1"/>
    <xf numFmtId="0" fontId="25" fillId="0" borderId="0" xfId="0" applyFont="1"/>
    <xf numFmtId="0" fontId="26" fillId="0" borderId="4" xfId="0" applyFont="1" applyBorder="1" applyAlignment="1">
      <alignment horizontal="center" vertical="center" wrapText="1"/>
    </xf>
    <xf numFmtId="0" fontId="18" fillId="0" borderId="0" xfId="2" applyFont="1" applyAlignment="1">
      <alignment horizontal="center"/>
    </xf>
    <xf numFmtId="0" fontId="21" fillId="0" borderId="0" xfId="2" applyFont="1" applyAlignment="1">
      <alignment horizontal="left" wrapText="1"/>
    </xf>
    <xf numFmtId="0" fontId="28" fillId="0" borderId="4" xfId="2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25" fillId="0" borderId="11" xfId="0" applyFont="1" applyBorder="1" applyAlignment="1"/>
    <xf numFmtId="0" fontId="31" fillId="0" borderId="4" xfId="3" applyFont="1" applyBorder="1" applyAlignment="1">
      <alignment horizontal="center" vertical="center" shrinkToFit="1"/>
    </xf>
    <xf numFmtId="0" fontId="31" fillId="0" borderId="4" xfId="3" applyFont="1" applyFill="1" applyBorder="1" applyAlignment="1">
      <alignment horizontal="center" vertical="center" shrinkToFit="1"/>
    </xf>
    <xf numFmtId="0" fontId="19" fillId="0" borderId="4" xfId="2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176" fontId="2" fillId="0" borderId="4" xfId="2" applyNumberFormat="1" applyBorder="1" applyAlignment="1">
      <alignment horizontal="center" vertical="center"/>
    </xf>
    <xf numFmtId="176" fontId="19" fillId="0" borderId="4" xfId="2" applyNumberFormat="1" applyFont="1" applyBorder="1" applyAlignment="1">
      <alignment horizontal="center" vertical="center"/>
    </xf>
    <xf numFmtId="0" fontId="19" fillId="0" borderId="11" xfId="2" applyFont="1" applyBorder="1" applyAlignment="1">
      <alignment vertical="center"/>
    </xf>
    <xf numFmtId="0" fontId="15" fillId="0" borderId="0" xfId="0" applyFont="1" applyAlignment="1">
      <alignment horizontal="center"/>
    </xf>
    <xf numFmtId="0" fontId="30" fillId="0" borderId="4" xfId="0" applyFont="1" applyBorder="1" applyAlignment="1">
      <alignment horizontal="center" vertical="center" wrapText="1"/>
    </xf>
    <xf numFmtId="0" fontId="25" fillId="0" borderId="11" xfId="0" applyFont="1" applyBorder="1" applyAlignment="1">
      <alignment vertical="center"/>
    </xf>
    <xf numFmtId="0" fontId="7" fillId="2" borderId="13" xfId="0" applyFont="1" applyFill="1" applyBorder="1" applyAlignment="1"/>
    <xf numFmtId="0" fontId="9" fillId="0" borderId="9" xfId="0" applyFont="1" applyBorder="1" applyAlignment="1">
      <alignment horizontal="center" vertical="center" wrapText="1"/>
    </xf>
    <xf numFmtId="178" fontId="14" fillId="0" borderId="4" xfId="0" applyNumberFormat="1" applyFont="1" applyBorder="1" applyAlignment="1">
      <alignment horizontal="center" vertical="center" wrapText="1"/>
    </xf>
    <xf numFmtId="0" fontId="0" fillId="0" borderId="0" xfId="0"/>
    <xf numFmtId="180" fontId="14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/>
    <xf numFmtId="0" fontId="34" fillId="0" borderId="0" xfId="0" applyFont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179" fontId="14" fillId="0" borderId="4" xfId="0" applyNumberFormat="1" applyFont="1" applyBorder="1" applyAlignment="1">
      <alignment horizontal="center" vertical="center" shrinkToFit="1"/>
    </xf>
    <xf numFmtId="176" fontId="35" fillId="0" borderId="4" xfId="0" applyNumberFormat="1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58" fontId="9" fillId="0" borderId="9" xfId="0" applyNumberFormat="1" applyFont="1" applyBorder="1" applyAlignment="1">
      <alignment horizontal="center" vertical="center"/>
    </xf>
    <xf numFmtId="58" fontId="9" fillId="0" borderId="7" xfId="0" applyNumberFormat="1" applyFont="1" applyBorder="1" applyAlignment="1">
      <alignment horizontal="center" vertical="center"/>
    </xf>
    <xf numFmtId="58" fontId="9" fillId="0" borderId="13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9" fillId="0" borderId="18" xfId="0" applyFont="1" applyBorder="1" applyAlignment="1">
      <alignment horizontal="center" vertical="top"/>
    </xf>
    <xf numFmtId="0" fontId="27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31" fontId="9" fillId="0" borderId="14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58" fontId="9" fillId="0" borderId="7" xfId="0" applyNumberFormat="1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9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1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177" fontId="6" fillId="0" borderId="10" xfId="1" applyNumberFormat="1" applyFont="1" applyBorder="1" applyAlignment="1">
      <alignment horizontal="left" vertical="center"/>
    </xf>
    <xf numFmtId="177" fontId="4" fillId="0" borderId="10" xfId="1" applyNumberFormat="1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2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/>
    </xf>
    <xf numFmtId="0" fontId="30" fillId="0" borderId="11" xfId="0" applyFont="1" applyBorder="1" applyAlignment="1">
      <alignment horizontal="left" vertical="center"/>
    </xf>
    <xf numFmtId="0" fontId="20" fillId="0" borderId="0" xfId="2" applyFont="1" applyAlignment="1">
      <alignment horizontal="left" wrapText="1"/>
    </xf>
    <xf numFmtId="0" fontId="21" fillId="0" borderId="0" xfId="2" applyFont="1" applyAlignment="1">
      <alignment horizontal="left" wrapText="1"/>
    </xf>
    <xf numFmtId="0" fontId="18" fillId="0" borderId="0" xfId="2" applyFont="1" applyAlignment="1">
      <alignment horizontal="center"/>
    </xf>
    <xf numFmtId="0" fontId="19" fillId="0" borderId="11" xfId="2" applyFont="1" applyBorder="1" applyAlignment="1">
      <alignment horizontal="center" vertical="center"/>
    </xf>
    <xf numFmtId="176" fontId="19" fillId="3" borderId="4" xfId="2" applyNumberFormat="1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14" fontId="30" fillId="0" borderId="11" xfId="0" applyNumberFormat="1" applyFont="1" applyBorder="1" applyAlignment="1">
      <alignment horizontal="right" vertical="center"/>
    </xf>
    <xf numFmtId="14" fontId="15" fillId="0" borderId="11" xfId="0" applyNumberFormat="1" applyFont="1" applyBorder="1" applyAlignment="1">
      <alignment horizontal="right" vertical="center"/>
    </xf>
    <xf numFmtId="14" fontId="15" fillId="0" borderId="11" xfId="0" applyNumberFormat="1" applyFont="1" applyBorder="1" applyAlignment="1">
      <alignment horizontal="left" vertical="center"/>
    </xf>
    <xf numFmtId="0" fontId="24" fillId="0" borderId="9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37" fillId="0" borderId="4" xfId="2" applyFont="1" applyBorder="1" applyAlignment="1">
      <alignment horizontal="center" vertical="center" wrapText="1"/>
    </xf>
    <xf numFmtId="0" fontId="2" fillId="0" borderId="0" xfId="2"/>
    <xf numFmtId="0" fontId="2" fillId="0" borderId="4" xfId="2" applyBorder="1" applyAlignment="1">
      <alignment horizontal="center" vertical="center"/>
    </xf>
    <xf numFmtId="0" fontId="36" fillId="0" borderId="4" xfId="2" applyFont="1" applyBorder="1" applyAlignment="1">
      <alignment horizontal="center" vertical="center" wrapText="1"/>
    </xf>
    <xf numFmtId="0" fontId="37" fillId="0" borderId="0" xfId="2" applyFont="1"/>
    <xf numFmtId="0" fontId="2" fillId="0" borderId="0" xfId="2" applyAlignment="1">
      <alignment vertical="center"/>
    </xf>
    <xf numFmtId="0" fontId="3" fillId="0" borderId="0" xfId="2" applyFont="1" applyAlignment="1">
      <alignment horizontal="left" vertical="center" wrapText="1"/>
    </xf>
    <xf numFmtId="0" fontId="37" fillId="0" borderId="0" xfId="2" applyFont="1" applyAlignment="1">
      <alignment horizontal="left"/>
    </xf>
    <xf numFmtId="0" fontId="36" fillId="0" borderId="4" xfId="2" applyFont="1" applyBorder="1" applyAlignment="1">
      <alignment horizontal="center" vertical="center"/>
    </xf>
    <xf numFmtId="0" fontId="2" fillId="0" borderId="4" xfId="2" applyBorder="1" applyAlignment="1">
      <alignment horizontal="center" vertical="center" shrinkToFit="1"/>
    </xf>
    <xf numFmtId="0" fontId="4" fillId="0" borderId="11" xfId="2" applyFont="1" applyBorder="1" applyAlignment="1">
      <alignment vertical="center"/>
    </xf>
    <xf numFmtId="31" fontId="4" fillId="0" borderId="11" xfId="2" applyNumberFormat="1" applyFont="1" applyBorder="1" applyAlignment="1">
      <alignment horizontal="right" vertical="center"/>
    </xf>
    <xf numFmtId="0" fontId="37" fillId="0" borderId="0" xfId="2" applyFont="1" applyAlignment="1">
      <alignment horizontal="right"/>
    </xf>
    <xf numFmtId="0" fontId="40" fillId="0" borderId="4" xfId="2" applyFont="1" applyBorder="1" applyAlignment="1">
      <alignment horizontal="center" vertical="center" shrinkToFit="1"/>
    </xf>
    <xf numFmtId="0" fontId="37" fillId="0" borderId="4" xfId="2" applyFont="1" applyBorder="1" applyAlignment="1">
      <alignment horizontal="center" vertical="center"/>
    </xf>
    <xf numFmtId="31" fontId="4" fillId="0" borderId="11" xfId="2" applyNumberFormat="1" applyFont="1" applyBorder="1" applyAlignment="1">
      <alignment horizontal="center" vertical="center"/>
    </xf>
    <xf numFmtId="0" fontId="37" fillId="0" borderId="12" xfId="2" applyFont="1" applyBorder="1" applyAlignment="1">
      <alignment horizontal="center" vertical="center" wrapText="1"/>
    </xf>
    <xf numFmtId="0" fontId="37" fillId="0" borderId="8" xfId="2" applyFont="1" applyBorder="1" applyAlignment="1">
      <alignment horizontal="center" vertical="center" wrapText="1"/>
    </xf>
    <xf numFmtId="0" fontId="2" fillId="0" borderId="4" xfId="2" applyBorder="1" applyAlignment="1">
      <alignment horizontal="center" vertical="center"/>
    </xf>
    <xf numFmtId="0" fontId="37" fillId="0" borderId="0" xfId="2" applyFont="1" applyAlignment="1">
      <alignment horizontal="left"/>
    </xf>
    <xf numFmtId="0" fontId="39" fillId="0" borderId="0" xfId="2" applyFont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0" fontId="37" fillId="0" borderId="9" xfId="2" applyFont="1" applyBorder="1" applyAlignment="1">
      <alignment horizontal="center" vertical="center" wrapText="1"/>
    </xf>
    <xf numFmtId="0" fontId="37" fillId="0" borderId="7" xfId="2" applyFont="1" applyBorder="1" applyAlignment="1">
      <alignment horizontal="center" vertical="center" wrapText="1"/>
    </xf>
    <xf numFmtId="0" fontId="37" fillId="0" borderId="13" xfId="2" applyFont="1" applyBorder="1" applyAlignment="1">
      <alignment horizontal="center" vertical="center" wrapText="1"/>
    </xf>
    <xf numFmtId="0" fontId="41" fillId="0" borderId="0" xfId="2" applyFont="1" applyAlignment="1">
      <alignment horizontal="center" wrapText="1"/>
    </xf>
    <xf numFmtId="0" fontId="41" fillId="0" borderId="0" xfId="2" applyFont="1" applyAlignment="1">
      <alignment horizontal="center"/>
    </xf>
    <xf numFmtId="177" fontId="28" fillId="0" borderId="10" xfId="3" applyNumberFormat="1" applyFont="1" applyBorder="1" applyAlignment="1">
      <alignment horizontal="left" vertical="center"/>
    </xf>
    <xf numFmtId="0" fontId="44" fillId="0" borderId="0" xfId="3" applyFont="1" applyAlignment="1">
      <alignment horizontal="center" vertical="center"/>
    </xf>
    <xf numFmtId="0" fontId="44" fillId="0" borderId="0" xfId="3" applyFont="1" applyAlignment="1">
      <alignment horizontal="center" vertical="center" wrapText="1"/>
    </xf>
    <xf numFmtId="0" fontId="0" fillId="0" borderId="0" xfId="0"/>
    <xf numFmtId="0" fontId="28" fillId="0" borderId="1" xfId="3" applyFont="1" applyBorder="1" applyAlignment="1">
      <alignment horizontal="center" vertical="center"/>
    </xf>
    <xf numFmtId="0" fontId="28" fillId="0" borderId="2" xfId="3" applyFont="1" applyBorder="1" applyAlignment="1">
      <alignment horizontal="center" vertical="center"/>
    </xf>
    <xf numFmtId="0" fontId="28" fillId="0" borderId="3" xfId="3" applyFont="1" applyBorder="1" applyAlignment="1">
      <alignment horizontal="center" vertical="center"/>
    </xf>
    <xf numFmtId="0" fontId="31" fillId="0" borderId="4" xfId="3" applyFont="1" applyBorder="1" applyAlignment="1">
      <alignment horizontal="center" vertical="center" shrinkToFit="1"/>
    </xf>
    <xf numFmtId="0" fontId="31" fillId="0" borderId="4" xfId="3" applyFill="1" applyBorder="1" applyAlignment="1">
      <alignment horizontal="center" vertical="center" shrinkToFit="1"/>
    </xf>
    <xf numFmtId="0" fontId="31" fillId="0" borderId="6" xfId="3" applyBorder="1" applyAlignment="1">
      <alignment horizontal="center" vertical="center"/>
    </xf>
    <xf numFmtId="0" fontId="28" fillId="0" borderId="10" xfId="3" applyFont="1" applyBorder="1" applyAlignment="1">
      <alignment vertical="center"/>
    </xf>
    <xf numFmtId="0" fontId="28" fillId="0" borderId="10" xfId="3" applyFont="1" applyBorder="1" applyAlignment="1">
      <alignment horizontal="right" vertical="center"/>
    </xf>
    <xf numFmtId="0" fontId="31" fillId="0" borderId="4" xfId="3" applyFont="1" applyFill="1" applyBorder="1" applyAlignment="1">
      <alignment horizontal="center" vertical="center" shrinkToFit="1"/>
    </xf>
    <xf numFmtId="22" fontId="31" fillId="0" borderId="4" xfId="3" applyNumberFormat="1" applyBorder="1" applyAlignment="1">
      <alignment horizontal="center" vertical="center"/>
    </xf>
    <xf numFmtId="0" fontId="31" fillId="0" borderId="4" xfId="3" applyFont="1" applyBorder="1" applyAlignment="1">
      <alignment horizontal="center" vertical="center"/>
    </xf>
    <xf numFmtId="0" fontId="43" fillId="0" borderId="4" xfId="0" applyFont="1" applyBorder="1" applyAlignment="1">
      <alignment horizontal="center"/>
    </xf>
    <xf numFmtId="0" fontId="32" fillId="0" borderId="4" xfId="0" applyFont="1" applyBorder="1" applyAlignment="1">
      <alignment horizontal="center" vertical="center"/>
    </xf>
    <xf numFmtId="0" fontId="0" fillId="0" borderId="4" xfId="0" applyBorder="1"/>
    <xf numFmtId="0" fontId="46" fillId="0" borderId="4" xfId="2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2 2" xfId="3"/>
    <cellStyle name="常规 3" xfId="2"/>
    <cellStyle name="常规 3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I30"/>
  <sheetViews>
    <sheetView tabSelected="1" view="pageBreakPreview" zoomScale="115" zoomScaleSheetLayoutView="115" workbookViewId="0">
      <selection activeCell="A6" sqref="A6:E6"/>
    </sheetView>
  </sheetViews>
  <sheetFormatPr defaultRowHeight="14.25"/>
  <cols>
    <col min="1" max="1" width="21.5" customWidth="1"/>
    <col min="2" max="2" width="16.625" customWidth="1"/>
    <col min="3" max="3" width="7.875" customWidth="1"/>
    <col min="4" max="4" width="12.875" customWidth="1"/>
    <col min="5" max="5" width="21.375" customWidth="1"/>
  </cols>
  <sheetData>
    <row r="1" spans="1:9" ht="58.5" customHeight="1">
      <c r="A1" s="105" t="s">
        <v>5</v>
      </c>
      <c r="B1" s="105"/>
      <c r="C1" s="105"/>
      <c r="D1" s="105"/>
      <c r="E1" s="105"/>
    </row>
    <row r="2" spans="1:9" ht="21" customHeight="1">
      <c r="A2" s="23" t="s">
        <v>14</v>
      </c>
      <c r="B2" s="109"/>
      <c r="C2" s="110"/>
      <c r="D2" s="25" t="s">
        <v>13</v>
      </c>
      <c r="E2" s="23"/>
      <c r="F2" s="22"/>
    </row>
    <row r="3" spans="1:9" ht="23.25" customHeight="1">
      <c r="A3" s="23" t="s">
        <v>15</v>
      </c>
      <c r="B3" s="111"/>
      <c r="C3" s="111"/>
      <c r="D3" s="25" t="s">
        <v>4</v>
      </c>
      <c r="E3" s="23"/>
      <c r="F3" s="22"/>
    </row>
    <row r="4" spans="1:9" ht="27" customHeight="1">
      <c r="A4" s="116" t="s">
        <v>39</v>
      </c>
      <c r="B4" s="117"/>
      <c r="C4" s="117"/>
      <c r="D4" s="117"/>
      <c r="E4" s="118"/>
      <c r="F4" s="22"/>
    </row>
    <row r="5" spans="1:9" ht="25.5" customHeight="1">
      <c r="A5" s="119"/>
      <c r="B5" s="120"/>
      <c r="C5" s="120"/>
      <c r="D5" s="120"/>
      <c r="E5" s="121"/>
      <c r="F5" s="22"/>
    </row>
    <row r="6" spans="1:9" ht="25.5" customHeight="1">
      <c r="A6" s="95" t="s">
        <v>40</v>
      </c>
      <c r="B6" s="96"/>
      <c r="C6" s="96"/>
      <c r="D6" s="96"/>
      <c r="E6" s="97"/>
      <c r="F6" s="22"/>
    </row>
    <row r="7" spans="1:9" ht="25.5" customHeight="1">
      <c r="A7" s="101"/>
      <c r="B7" s="102"/>
      <c r="C7" s="102"/>
      <c r="D7" s="102"/>
      <c r="E7" s="103"/>
      <c r="F7" s="22"/>
    </row>
    <row r="8" spans="1:9" ht="23.25" customHeight="1">
      <c r="A8" s="27" t="s">
        <v>7</v>
      </c>
      <c r="B8" s="92" t="s">
        <v>29</v>
      </c>
      <c r="C8" s="93"/>
      <c r="D8" s="93"/>
      <c r="E8" s="94"/>
      <c r="F8" s="22"/>
    </row>
    <row r="9" spans="1:9" ht="22.5" customHeight="1">
      <c r="A9" s="24" t="s">
        <v>8</v>
      </c>
      <c r="B9" s="112"/>
      <c r="C9" s="113"/>
      <c r="D9" s="32" t="s">
        <v>9</v>
      </c>
      <c r="E9" s="23"/>
      <c r="F9" s="22"/>
    </row>
    <row r="10" spans="1:9" ht="24.75" customHeight="1">
      <c r="A10" s="24" t="s">
        <v>10</v>
      </c>
      <c r="B10" s="106"/>
      <c r="C10" s="107"/>
      <c r="D10" s="107"/>
      <c r="E10" s="108"/>
      <c r="F10" s="22"/>
      <c r="I10" s="31"/>
    </row>
    <row r="11" spans="1:9" ht="23.25" customHeight="1">
      <c r="A11" s="28" t="s">
        <v>11</v>
      </c>
      <c r="B11" s="39"/>
      <c r="C11" s="26" t="s">
        <v>6</v>
      </c>
      <c r="D11" s="114"/>
      <c r="E11" s="115"/>
      <c r="F11" s="22"/>
    </row>
    <row r="12" spans="1:9" ht="23.25" customHeight="1">
      <c r="A12" s="28" t="s">
        <v>38</v>
      </c>
      <c r="B12" s="98"/>
      <c r="C12" s="99"/>
      <c r="D12" s="99"/>
      <c r="E12" s="100"/>
      <c r="F12" s="22"/>
    </row>
    <row r="13" spans="1:9" ht="27.75" customHeight="1">
      <c r="A13" s="24" t="s">
        <v>12</v>
      </c>
      <c r="B13" s="92"/>
      <c r="C13" s="93"/>
      <c r="D13" s="93"/>
      <c r="E13" s="94"/>
      <c r="F13" s="22"/>
    </row>
    <row r="14" spans="1:9" ht="15">
      <c r="A14" s="45" t="s">
        <v>30</v>
      </c>
      <c r="B14" s="104"/>
      <c r="C14" s="91"/>
      <c r="D14" s="45" t="s">
        <v>33</v>
      </c>
      <c r="E14" s="44"/>
      <c r="F14" s="22"/>
    </row>
    <row r="15" spans="1:9" ht="15">
      <c r="A15" s="45" t="s">
        <v>31</v>
      </c>
      <c r="B15" s="90"/>
      <c r="C15" s="91"/>
      <c r="D15" s="45" t="s">
        <v>34</v>
      </c>
      <c r="E15" s="44"/>
      <c r="F15" s="22"/>
    </row>
    <row r="16" spans="1:9" ht="15">
      <c r="A16" s="45" t="s">
        <v>32</v>
      </c>
      <c r="B16" s="90"/>
      <c r="C16" s="91"/>
      <c r="D16" s="45"/>
      <c r="E16" s="78"/>
      <c r="F16" s="22"/>
    </row>
    <row r="17" spans="1:6" ht="15">
      <c r="A17" s="16"/>
      <c r="B17" s="22"/>
      <c r="C17" s="22"/>
      <c r="D17" s="22"/>
      <c r="E17" s="22"/>
      <c r="F17" s="22"/>
    </row>
    <row r="18" spans="1:6" ht="15">
      <c r="A18" s="17"/>
      <c r="B18" s="22"/>
      <c r="C18" s="22"/>
      <c r="D18" s="22"/>
      <c r="E18" s="22"/>
      <c r="F18" s="22"/>
    </row>
    <row r="19" spans="1:6" ht="15">
      <c r="A19" s="18"/>
      <c r="B19" s="22"/>
      <c r="C19" s="22"/>
      <c r="D19" s="22"/>
      <c r="E19" s="22"/>
      <c r="F19" s="22"/>
    </row>
    <row r="20" spans="1:6" ht="15">
      <c r="A20" s="19"/>
      <c r="B20" s="22"/>
      <c r="C20" s="22"/>
      <c r="D20" s="22"/>
      <c r="E20" s="22"/>
      <c r="F20" s="22"/>
    </row>
    <row r="21" spans="1:6" ht="15">
      <c r="A21" s="19"/>
      <c r="B21" s="22"/>
      <c r="C21" s="22"/>
      <c r="D21" s="22"/>
      <c r="E21" s="22"/>
      <c r="F21" s="22"/>
    </row>
    <row r="22" spans="1:6" ht="15">
      <c r="A22" s="16"/>
      <c r="B22" s="22"/>
      <c r="C22" s="22"/>
      <c r="D22" s="22"/>
      <c r="E22" s="22"/>
      <c r="F22" s="22"/>
    </row>
    <row r="23" spans="1:6" ht="15">
      <c r="A23" s="17"/>
      <c r="B23" s="22"/>
      <c r="C23" s="22"/>
      <c r="D23" s="22"/>
      <c r="E23" s="22"/>
      <c r="F23" s="22"/>
    </row>
    <row r="24" spans="1:6" ht="15">
      <c r="A24" s="16"/>
      <c r="B24" s="22"/>
      <c r="C24" s="22"/>
      <c r="D24" s="22"/>
      <c r="E24" s="22"/>
      <c r="F24" s="22"/>
    </row>
    <row r="25" spans="1:6" ht="15">
      <c r="A25" s="20"/>
      <c r="B25" s="22"/>
      <c r="C25" s="22"/>
      <c r="D25" s="22"/>
      <c r="E25" s="22"/>
      <c r="F25" s="22"/>
    </row>
    <row r="26" spans="1:6" ht="15">
      <c r="A26" s="21"/>
      <c r="B26" s="22"/>
      <c r="C26" s="22"/>
      <c r="D26" s="22"/>
      <c r="E26" s="22"/>
      <c r="F26" s="22"/>
    </row>
    <row r="27" spans="1:6" ht="15">
      <c r="A27" s="22"/>
      <c r="B27" s="22"/>
      <c r="C27" s="22"/>
      <c r="D27" s="22"/>
      <c r="E27" s="22"/>
      <c r="F27" s="22"/>
    </row>
    <row r="28" spans="1:6" ht="15">
      <c r="A28" s="22"/>
      <c r="B28" s="22"/>
      <c r="C28" s="22"/>
      <c r="D28" s="22"/>
      <c r="E28" s="22"/>
      <c r="F28" s="22"/>
    </row>
    <row r="29" spans="1:6" ht="15">
      <c r="A29" s="22"/>
      <c r="B29" s="22"/>
      <c r="C29" s="22"/>
      <c r="D29" s="22"/>
      <c r="E29" s="22"/>
      <c r="F29" s="22"/>
    </row>
    <row r="30" spans="1:6" ht="15">
      <c r="A30" s="22"/>
      <c r="B30" s="22"/>
      <c r="C30" s="22"/>
      <c r="D30" s="22"/>
      <c r="E30" s="22"/>
      <c r="F30" s="22"/>
    </row>
  </sheetData>
  <mergeCells count="16">
    <mergeCell ref="A1:E1"/>
    <mergeCell ref="B10:E10"/>
    <mergeCell ref="B13:E13"/>
    <mergeCell ref="B2:C2"/>
    <mergeCell ref="B3:C3"/>
    <mergeCell ref="B9:C9"/>
    <mergeCell ref="D11:E11"/>
    <mergeCell ref="A4:E4"/>
    <mergeCell ref="A5:E5"/>
    <mergeCell ref="B16:C16"/>
    <mergeCell ref="B8:E8"/>
    <mergeCell ref="A6:E6"/>
    <mergeCell ref="B12:E12"/>
    <mergeCell ref="A7:E7"/>
    <mergeCell ref="B14:C14"/>
    <mergeCell ref="B15:C1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/>
  <dimension ref="A1:J13"/>
  <sheetViews>
    <sheetView workbookViewId="0">
      <selection activeCell="J3" sqref="J3"/>
    </sheetView>
  </sheetViews>
  <sheetFormatPr defaultRowHeight="14.25"/>
  <cols>
    <col min="1" max="1" width="7.125" customWidth="1"/>
    <col min="2" max="2" width="33.625" customWidth="1"/>
    <col min="3" max="3" width="16.75" customWidth="1"/>
    <col min="4" max="4" width="15.375" customWidth="1"/>
    <col min="5" max="5" width="22" customWidth="1"/>
    <col min="10" max="10" width="35.125" customWidth="1"/>
  </cols>
  <sheetData>
    <row r="1" spans="1:10" ht="27">
      <c r="A1" s="122" t="s">
        <v>17</v>
      </c>
      <c r="B1" s="123"/>
      <c r="C1" s="123"/>
      <c r="D1" s="123"/>
      <c r="E1" s="123"/>
    </row>
    <row r="2" spans="1:10" ht="19.5" thickBot="1">
      <c r="B2" s="29" t="str">
        <f>"项目名称："&amp;审批表资料!B2&amp;"（"&amp;审批表资料!E2&amp;"）"</f>
        <v>项目名称：（）</v>
      </c>
      <c r="C2" s="30">
        <v>4</v>
      </c>
      <c r="D2" s="33" t="s">
        <v>16</v>
      </c>
      <c r="E2" s="34">
        <v>42676</v>
      </c>
      <c r="J2" s="36">
        <v>84.007662037037036</v>
      </c>
    </row>
    <row r="3" spans="1:10" ht="18.75">
      <c r="A3" s="1" t="s">
        <v>0</v>
      </c>
      <c r="B3" s="2" t="s">
        <v>1</v>
      </c>
      <c r="C3" s="35" t="s">
        <v>18</v>
      </c>
      <c r="D3" s="35" t="s">
        <v>19</v>
      </c>
      <c r="E3" s="35" t="s">
        <v>20</v>
      </c>
    </row>
    <row r="4" spans="1:10" ht="27" customHeight="1">
      <c r="A4" s="13">
        <v>1</v>
      </c>
      <c r="B4" s="4"/>
      <c r="C4" s="7"/>
      <c r="D4" s="5"/>
      <c r="E4" s="5"/>
    </row>
    <row r="5" spans="1:10" ht="27" customHeight="1">
      <c r="A5" s="13">
        <v>2</v>
      </c>
      <c r="B5" s="6">
        <v>4</v>
      </c>
      <c r="C5" s="10"/>
      <c r="D5" s="5"/>
      <c r="E5" s="5"/>
    </row>
    <row r="6" spans="1:10" ht="27" customHeight="1">
      <c r="A6" s="13">
        <v>3</v>
      </c>
      <c r="B6" s="14"/>
      <c r="C6" s="11"/>
      <c r="D6" s="5"/>
      <c r="E6" s="5"/>
    </row>
    <row r="7" spans="1:10" ht="27.75" customHeight="1">
      <c r="A7" s="13">
        <v>4</v>
      </c>
      <c r="B7" s="12"/>
      <c r="C7" s="12"/>
      <c r="D7" s="5"/>
      <c r="E7" s="5"/>
    </row>
    <row r="8" spans="1:10" ht="27.75" customHeight="1">
      <c r="A8" s="13">
        <v>5</v>
      </c>
      <c r="B8" s="14"/>
      <c r="C8" s="11"/>
      <c r="D8" s="5"/>
      <c r="E8" s="5"/>
    </row>
    <row r="9" spans="1:10" ht="25.5" customHeight="1">
      <c r="A9" s="13">
        <v>6</v>
      </c>
      <c r="B9" s="10"/>
      <c r="C9" s="10"/>
      <c r="D9" s="5"/>
      <c r="E9" s="5"/>
    </row>
    <row r="10" spans="1:10" ht="28.5" customHeight="1">
      <c r="A10" s="13">
        <v>7</v>
      </c>
      <c r="B10" s="14"/>
      <c r="C10" s="10"/>
      <c r="D10" s="5"/>
      <c r="E10" s="5"/>
    </row>
    <row r="11" spans="1:10" ht="25.5" customHeight="1">
      <c r="A11" s="13">
        <v>8</v>
      </c>
      <c r="B11" s="14"/>
      <c r="C11" s="10"/>
      <c r="D11" s="5"/>
      <c r="E11" s="5"/>
    </row>
    <row r="12" spans="1:10" ht="28.5" customHeight="1">
      <c r="A12" s="13">
        <v>9</v>
      </c>
      <c r="B12" s="14"/>
      <c r="C12" s="11"/>
      <c r="D12" s="5"/>
      <c r="E12" s="5"/>
    </row>
    <row r="13" spans="1:10" ht="30.75" customHeight="1">
      <c r="A13" s="13">
        <v>10</v>
      </c>
      <c r="B13" s="14"/>
      <c r="C13" s="10"/>
      <c r="D13" s="5"/>
      <c r="E13" s="5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3"/>
  <sheetViews>
    <sheetView view="pageLayout" zoomScaleNormal="100" workbookViewId="0">
      <selection activeCell="B2" sqref="B2"/>
    </sheetView>
  </sheetViews>
  <sheetFormatPr defaultRowHeight="14.25"/>
  <cols>
    <col min="1" max="1" width="6.75" bestFit="1" customWidth="1"/>
    <col min="2" max="2" width="35" customWidth="1"/>
    <col min="3" max="3" width="38.5" customWidth="1"/>
    <col min="4" max="4" width="17.75" customWidth="1"/>
    <col min="5" max="5" width="14.875" customWidth="1"/>
    <col min="6" max="6" width="8.25" customWidth="1"/>
  </cols>
  <sheetData>
    <row r="1" spans="1:6" ht="65.25" customHeight="1">
      <c r="A1" s="179" t="s">
        <v>87</v>
      </c>
      <c r="B1" s="178"/>
      <c r="C1" s="178"/>
      <c r="D1" s="178"/>
      <c r="E1" s="178"/>
      <c r="F1" s="178"/>
    </row>
    <row r="2" spans="1:6" ht="19.5" thickBot="1">
      <c r="A2" s="180"/>
      <c r="B2" s="187" t="str">
        <f>签到表!B2</f>
        <v>项目名称：</v>
      </c>
      <c r="C2" s="187"/>
      <c r="D2" s="188" t="s">
        <v>88</v>
      </c>
      <c r="E2" s="177">
        <v>43473</v>
      </c>
      <c r="F2" s="177"/>
    </row>
    <row r="3" spans="1:6" ht="18.75">
      <c r="A3" s="181" t="s">
        <v>0</v>
      </c>
      <c r="B3" s="182" t="s">
        <v>1</v>
      </c>
      <c r="C3" s="182" t="s">
        <v>89</v>
      </c>
      <c r="D3" s="182" t="s">
        <v>67</v>
      </c>
      <c r="E3" s="182" t="s">
        <v>68</v>
      </c>
      <c r="F3" s="183" t="s">
        <v>2</v>
      </c>
    </row>
    <row r="4" spans="1:6" ht="18" customHeight="1">
      <c r="A4" s="186">
        <v>1</v>
      </c>
      <c r="B4" s="184"/>
      <c r="C4" s="185"/>
      <c r="D4" s="185"/>
      <c r="E4" s="185"/>
      <c r="F4" s="190"/>
    </row>
    <row r="5" spans="1:6" ht="18" customHeight="1">
      <c r="A5" s="186">
        <v>2</v>
      </c>
      <c r="B5" s="184"/>
      <c r="C5" s="185"/>
      <c r="D5" s="185"/>
      <c r="E5" s="185"/>
      <c r="F5" s="190"/>
    </row>
    <row r="6" spans="1:6" ht="18" customHeight="1">
      <c r="A6" s="186">
        <v>3</v>
      </c>
      <c r="B6" s="184"/>
      <c r="C6" s="185"/>
      <c r="D6" s="185"/>
      <c r="E6" s="185"/>
      <c r="F6" s="190"/>
    </row>
    <row r="7" spans="1:6" ht="18" customHeight="1">
      <c r="A7" s="186">
        <v>4</v>
      </c>
      <c r="B7" s="189"/>
      <c r="C7" s="185"/>
      <c r="D7" s="185"/>
      <c r="E7" s="185"/>
      <c r="F7" s="190"/>
    </row>
    <row r="8" spans="1:6" ht="18" customHeight="1">
      <c r="A8" s="186">
        <v>5</v>
      </c>
      <c r="B8" s="189"/>
      <c r="C8" s="185"/>
      <c r="D8" s="185"/>
      <c r="E8" s="185"/>
      <c r="F8" s="190"/>
    </row>
    <row r="9" spans="1:6" ht="18" customHeight="1">
      <c r="A9" s="186">
        <v>6</v>
      </c>
      <c r="B9" s="189"/>
      <c r="C9" s="185"/>
      <c r="D9" s="185"/>
      <c r="E9" s="185"/>
      <c r="F9" s="190"/>
    </row>
    <row r="10" spans="1:6" ht="18" customHeight="1">
      <c r="A10" s="186">
        <v>7</v>
      </c>
      <c r="B10" s="189"/>
      <c r="C10" s="185"/>
      <c r="D10" s="185"/>
      <c r="E10" s="185"/>
      <c r="F10" s="190"/>
    </row>
    <row r="11" spans="1:6" ht="18" customHeight="1">
      <c r="A11" s="186">
        <v>8</v>
      </c>
      <c r="B11" s="189"/>
      <c r="C11" s="185"/>
      <c r="D11" s="185"/>
      <c r="E11" s="185"/>
      <c r="F11" s="190"/>
    </row>
    <row r="12" spans="1:6" ht="18" customHeight="1">
      <c r="A12" s="186">
        <v>9</v>
      </c>
      <c r="B12" s="193"/>
      <c r="C12" s="185"/>
      <c r="D12" s="185"/>
      <c r="E12" s="185"/>
      <c r="F12" s="190"/>
    </row>
    <row r="13" spans="1:6" ht="18" customHeight="1">
      <c r="A13" s="186">
        <v>10</v>
      </c>
      <c r="B13" s="193"/>
      <c r="C13" s="185"/>
      <c r="D13" s="185"/>
      <c r="E13" s="185"/>
      <c r="F13" s="190"/>
    </row>
    <row r="14" spans="1:6" ht="18" customHeight="1">
      <c r="A14" s="186">
        <v>11</v>
      </c>
      <c r="B14" s="189"/>
      <c r="C14" s="185"/>
      <c r="D14" s="185"/>
      <c r="E14" s="185"/>
      <c r="F14" s="185"/>
    </row>
    <row r="15" spans="1:6" ht="18" customHeight="1">
      <c r="A15" s="186">
        <v>12</v>
      </c>
      <c r="B15" s="191"/>
      <c r="C15" s="185"/>
      <c r="D15" s="185"/>
      <c r="E15" s="185"/>
      <c r="F15" s="190"/>
    </row>
    <row r="16" spans="1:6" ht="18" customHeight="1">
      <c r="A16" s="186">
        <v>13</v>
      </c>
      <c r="B16" s="191"/>
      <c r="C16" s="185"/>
      <c r="D16" s="185"/>
      <c r="E16" s="185"/>
      <c r="F16" s="190"/>
    </row>
    <row r="17" spans="1:6" ht="18" customHeight="1">
      <c r="A17" s="186">
        <v>14</v>
      </c>
      <c r="B17" s="191"/>
      <c r="C17" s="185"/>
      <c r="D17" s="185"/>
      <c r="E17" s="185"/>
      <c r="F17" s="190"/>
    </row>
    <row r="18" spans="1:6" ht="18" customHeight="1">
      <c r="A18" s="186">
        <v>15</v>
      </c>
      <c r="B18" s="191"/>
      <c r="C18" s="185"/>
      <c r="D18" s="185"/>
      <c r="E18" s="185"/>
      <c r="F18" s="190"/>
    </row>
    <row r="19" spans="1:6" ht="18" customHeight="1">
      <c r="A19" s="186">
        <v>16</v>
      </c>
      <c r="B19" s="191"/>
      <c r="C19" s="185"/>
      <c r="D19" s="185"/>
      <c r="E19" s="185"/>
      <c r="F19" s="190"/>
    </row>
    <row r="20" spans="1:6" ht="18" customHeight="1">
      <c r="A20" s="186">
        <v>17</v>
      </c>
      <c r="B20" s="191"/>
      <c r="C20" s="185"/>
      <c r="D20" s="185"/>
      <c r="E20" s="185"/>
      <c r="F20" s="190"/>
    </row>
    <row r="21" spans="1:6" ht="18" customHeight="1">
      <c r="A21" s="186">
        <v>18</v>
      </c>
      <c r="B21" s="189"/>
      <c r="C21" s="185"/>
      <c r="D21" s="185"/>
      <c r="E21" s="185"/>
      <c r="F21" s="190"/>
    </row>
    <row r="22" spans="1:6" ht="18" customHeight="1">
      <c r="A22" s="186">
        <v>19</v>
      </c>
      <c r="B22" s="189"/>
      <c r="C22" s="185"/>
      <c r="D22" s="185"/>
      <c r="E22" s="185"/>
      <c r="F22" s="194"/>
    </row>
    <row r="23" spans="1:6" ht="18" customHeight="1">
      <c r="A23" s="186">
        <v>20</v>
      </c>
      <c r="B23" s="192"/>
      <c r="C23" s="185"/>
      <c r="D23" s="185"/>
      <c r="E23" s="185"/>
      <c r="F23" s="194"/>
    </row>
  </sheetData>
  <mergeCells count="2">
    <mergeCell ref="A1:F1"/>
    <mergeCell ref="E2:F2"/>
  </mergeCells>
  <phoneticPr fontId="42" type="noConversion"/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2"/>
  <sheetViews>
    <sheetView view="pageLayout" zoomScaleNormal="100" workbookViewId="0">
      <selection activeCell="B3" sqref="B3"/>
    </sheetView>
  </sheetViews>
  <sheetFormatPr defaultRowHeight="14.25"/>
  <cols>
    <col min="1" max="1" width="4.875" customWidth="1"/>
    <col min="2" max="2" width="32" customWidth="1"/>
    <col min="3" max="3" width="9.5" customWidth="1"/>
    <col min="4" max="4" width="10.125" customWidth="1"/>
    <col min="5" max="5" width="4.75" customWidth="1"/>
    <col min="6" max="6" width="7.375" customWidth="1"/>
    <col min="7" max="7" width="4.875" customWidth="1"/>
    <col min="8" max="8" width="4.75" customWidth="1"/>
    <col min="9" max="9" width="5.5" customWidth="1"/>
    <col min="10" max="10" width="4.375" customWidth="1"/>
    <col min="11" max="11" width="4.625" customWidth="1"/>
    <col min="13" max="13" width="8.5" customWidth="1"/>
    <col min="14" max="14" width="6" customWidth="1"/>
    <col min="15" max="15" width="5.75" customWidth="1"/>
  </cols>
  <sheetData>
    <row r="1" spans="1:15" ht="63" customHeight="1">
      <c r="A1" s="175" t="s">
        <v>86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</row>
    <row r="3" spans="1:15" ht="18.75">
      <c r="A3" s="151"/>
      <c r="B3" s="160" t="str">
        <f>签到表!B2</f>
        <v>项目名称：</v>
      </c>
      <c r="C3" s="160"/>
      <c r="D3" s="160"/>
      <c r="E3" s="155"/>
      <c r="F3" s="155"/>
      <c r="G3" s="155"/>
      <c r="H3" s="155"/>
      <c r="I3" s="155"/>
      <c r="J3" s="155"/>
      <c r="K3" s="161"/>
      <c r="L3" s="165">
        <v>43473</v>
      </c>
      <c r="M3" s="165"/>
      <c r="N3" s="165"/>
      <c r="O3" s="151"/>
    </row>
    <row r="4" spans="1:15" ht="33" customHeight="1">
      <c r="A4" s="150" t="s">
        <v>0</v>
      </c>
      <c r="B4" s="164" t="s">
        <v>66</v>
      </c>
      <c r="C4" s="164" t="s">
        <v>67</v>
      </c>
      <c r="D4" s="164" t="s">
        <v>68</v>
      </c>
      <c r="E4" s="172" t="s">
        <v>69</v>
      </c>
      <c r="F4" s="173"/>
      <c r="G4" s="173"/>
      <c r="H4" s="173"/>
      <c r="I4" s="173"/>
      <c r="J4" s="173"/>
      <c r="K4" s="174"/>
      <c r="L4" s="195" t="s">
        <v>90</v>
      </c>
      <c r="M4" s="150"/>
      <c r="N4" s="166" t="s">
        <v>70</v>
      </c>
      <c r="O4" s="168" t="s">
        <v>3</v>
      </c>
    </row>
    <row r="5" spans="1:15" ht="24">
      <c r="A5" s="150"/>
      <c r="B5" s="164"/>
      <c r="C5" s="164"/>
      <c r="D5" s="164"/>
      <c r="E5" s="153" t="s">
        <v>71</v>
      </c>
      <c r="F5" s="153" t="s">
        <v>72</v>
      </c>
      <c r="G5" s="153" t="s">
        <v>73</v>
      </c>
      <c r="H5" s="153" t="s">
        <v>74</v>
      </c>
      <c r="I5" s="153" t="s">
        <v>75</v>
      </c>
      <c r="J5" s="153" t="s">
        <v>76</v>
      </c>
      <c r="K5" s="153" t="s">
        <v>77</v>
      </c>
      <c r="L5" s="153" t="s">
        <v>78</v>
      </c>
      <c r="M5" s="153" t="s">
        <v>79</v>
      </c>
      <c r="N5" s="167"/>
      <c r="O5" s="168"/>
    </row>
    <row r="6" spans="1:15" ht="24" customHeight="1">
      <c r="A6" s="152">
        <v>1</v>
      </c>
      <c r="B6" s="159">
        <f>报名登记表!B4</f>
        <v>0</v>
      </c>
      <c r="C6" s="159">
        <f>报名登记表!D4</f>
        <v>0</v>
      </c>
      <c r="D6" s="159">
        <f>报名登记表!E4</f>
        <v>0</v>
      </c>
      <c r="E6" s="152"/>
      <c r="F6" s="152"/>
      <c r="G6" s="152"/>
      <c r="H6" s="152"/>
      <c r="I6" s="152"/>
      <c r="J6" s="152"/>
      <c r="K6" s="152"/>
      <c r="L6" s="152"/>
      <c r="M6" s="152"/>
      <c r="N6" s="158"/>
      <c r="O6" s="163"/>
    </row>
    <row r="7" spans="1:15" ht="24" customHeight="1">
      <c r="A7" s="152">
        <v>2</v>
      </c>
      <c r="B7" s="159">
        <f>报名登记表!B5</f>
        <v>0</v>
      </c>
      <c r="C7" s="159">
        <f>报名登记表!D5</f>
        <v>0</v>
      </c>
      <c r="D7" s="159">
        <f>报名登记表!E5</f>
        <v>0</v>
      </c>
      <c r="E7" s="152"/>
      <c r="F7" s="152"/>
      <c r="G7" s="152"/>
      <c r="H7" s="152"/>
      <c r="I7" s="152"/>
      <c r="J7" s="152"/>
      <c r="K7" s="152"/>
      <c r="L7" s="152"/>
      <c r="M7" s="152"/>
      <c r="N7" s="158"/>
      <c r="O7" s="159"/>
    </row>
    <row r="8" spans="1:15" ht="24" customHeight="1">
      <c r="A8" s="152">
        <v>3</v>
      </c>
      <c r="B8" s="159">
        <f>报名登记表!B6</f>
        <v>0</v>
      </c>
      <c r="C8" s="159">
        <f>报名登记表!D6</f>
        <v>0</v>
      </c>
      <c r="D8" s="159">
        <f>报名登记表!E6</f>
        <v>0</v>
      </c>
      <c r="E8" s="152"/>
      <c r="F8" s="152"/>
      <c r="G8" s="152"/>
      <c r="H8" s="152"/>
      <c r="I8" s="152"/>
      <c r="J8" s="152"/>
      <c r="K8" s="152"/>
      <c r="L8" s="152"/>
      <c r="M8" s="152"/>
      <c r="N8" s="158"/>
      <c r="O8" s="159"/>
    </row>
    <row r="9" spans="1:15" ht="24" customHeight="1">
      <c r="A9" s="152">
        <v>4</v>
      </c>
      <c r="B9" s="159">
        <f>报名登记表!B7</f>
        <v>0</v>
      </c>
      <c r="C9" s="159">
        <f>报名登记表!D7</f>
        <v>0</v>
      </c>
      <c r="D9" s="159">
        <f>报名登记表!E7</f>
        <v>0</v>
      </c>
      <c r="E9" s="152"/>
      <c r="F9" s="152"/>
      <c r="G9" s="152"/>
      <c r="H9" s="152"/>
      <c r="I9" s="152"/>
      <c r="J9" s="152"/>
      <c r="K9" s="152"/>
      <c r="L9" s="152"/>
      <c r="M9" s="152"/>
      <c r="N9" s="158"/>
      <c r="O9" s="152"/>
    </row>
    <row r="10" spans="1:15" ht="24" customHeight="1">
      <c r="A10" s="152">
        <v>5</v>
      </c>
      <c r="B10" s="159">
        <f>报名登记表!B8</f>
        <v>0</v>
      </c>
      <c r="C10" s="159">
        <f>报名登记表!D8</f>
        <v>0</v>
      </c>
      <c r="D10" s="159">
        <f>报名登记表!E8</f>
        <v>0</v>
      </c>
      <c r="E10" s="152"/>
      <c r="F10" s="152"/>
      <c r="G10" s="152"/>
      <c r="H10" s="152"/>
      <c r="I10" s="152"/>
      <c r="J10" s="152"/>
      <c r="K10" s="152"/>
      <c r="L10" s="152"/>
      <c r="M10" s="152"/>
      <c r="N10" s="158"/>
      <c r="O10" s="152"/>
    </row>
    <row r="11" spans="1:15" ht="24" customHeight="1">
      <c r="A11" s="152">
        <v>6</v>
      </c>
      <c r="B11" s="159">
        <f>报名登记表!B9</f>
        <v>0</v>
      </c>
      <c r="C11" s="159">
        <f>报名登记表!D9</f>
        <v>0</v>
      </c>
      <c r="D11" s="159">
        <f>报名登记表!E9</f>
        <v>0</v>
      </c>
      <c r="E11" s="152"/>
      <c r="F11" s="152"/>
      <c r="G11" s="152"/>
      <c r="H11" s="152"/>
      <c r="I11" s="152"/>
      <c r="J11" s="152"/>
      <c r="K11" s="152"/>
      <c r="L11" s="152"/>
      <c r="M11" s="152"/>
      <c r="N11" s="158"/>
      <c r="O11" s="158"/>
    </row>
    <row r="12" spans="1:15" ht="24" customHeight="1">
      <c r="A12" s="152">
        <v>7</v>
      </c>
      <c r="B12" s="159">
        <f>报名登记表!B10</f>
        <v>0</v>
      </c>
      <c r="C12" s="159">
        <f>报名登记表!D10</f>
        <v>0</v>
      </c>
      <c r="D12" s="159">
        <f>报名登记表!E10</f>
        <v>0</v>
      </c>
      <c r="E12" s="152"/>
      <c r="F12" s="152"/>
      <c r="G12" s="152"/>
      <c r="H12" s="152"/>
      <c r="I12" s="152"/>
      <c r="J12" s="152"/>
      <c r="K12" s="152"/>
      <c r="L12" s="152"/>
      <c r="M12" s="152"/>
      <c r="N12" s="158"/>
      <c r="O12" s="152"/>
    </row>
    <row r="13" spans="1:15" ht="24" customHeight="1">
      <c r="A13" s="152">
        <v>8</v>
      </c>
      <c r="B13" s="159">
        <f>报名登记表!B11</f>
        <v>0</v>
      </c>
      <c r="C13" s="159">
        <f>报名登记表!D11</f>
        <v>0</v>
      </c>
      <c r="D13" s="159">
        <f>报名登记表!E11</f>
        <v>0</v>
      </c>
      <c r="E13" s="152"/>
      <c r="F13" s="152"/>
      <c r="G13" s="152"/>
      <c r="H13" s="152"/>
      <c r="I13" s="152"/>
      <c r="J13" s="152"/>
      <c r="K13" s="152"/>
      <c r="L13" s="152"/>
      <c r="M13" s="152"/>
      <c r="N13" s="158"/>
      <c r="O13" s="152"/>
    </row>
    <row r="14" spans="1:15" ht="24" customHeight="1">
      <c r="A14" s="152">
        <v>9</v>
      </c>
      <c r="B14" s="159">
        <f>报名登记表!B12</f>
        <v>0</v>
      </c>
      <c r="C14" s="159">
        <f>报名登记表!D12</f>
        <v>0</v>
      </c>
      <c r="D14" s="159">
        <f>报名登记表!E12</f>
        <v>0</v>
      </c>
      <c r="E14" s="152"/>
      <c r="F14" s="152"/>
      <c r="G14" s="152"/>
      <c r="H14" s="152"/>
      <c r="I14" s="152"/>
      <c r="J14" s="152"/>
      <c r="K14" s="152"/>
      <c r="L14" s="152"/>
      <c r="M14" s="152"/>
      <c r="N14" s="158"/>
      <c r="O14" s="152"/>
    </row>
    <row r="15" spans="1:15" ht="24" customHeight="1">
      <c r="A15" s="152">
        <v>10</v>
      </c>
      <c r="B15" s="159">
        <f>报名登记表!B13</f>
        <v>0</v>
      </c>
      <c r="C15" s="159">
        <f>报名登记表!D13</f>
        <v>0</v>
      </c>
      <c r="D15" s="159">
        <f>报名登记表!E13</f>
        <v>0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58"/>
      <c r="O15" s="152"/>
    </row>
    <row r="17" spans="1:15" ht="15">
      <c r="A17" s="151"/>
      <c r="B17" s="169" t="s">
        <v>80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57"/>
      <c r="O17" s="151"/>
    </row>
    <row r="18" spans="1:15" ht="15">
      <c r="A18" s="151"/>
      <c r="B18" s="170" t="s">
        <v>81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56"/>
      <c r="O18" s="151"/>
    </row>
    <row r="19" spans="1:15" ht="15">
      <c r="A19" s="151"/>
      <c r="B19" s="170" t="s">
        <v>82</v>
      </c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56"/>
      <c r="O19" s="151"/>
    </row>
    <row r="20" spans="1:15" ht="15">
      <c r="A20" s="151"/>
      <c r="B20" s="170" t="s">
        <v>83</v>
      </c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56"/>
      <c r="O20" s="151"/>
    </row>
    <row r="22" spans="1:15" ht="15">
      <c r="A22" s="151"/>
      <c r="B22" s="162" t="s">
        <v>84</v>
      </c>
      <c r="C22" s="154"/>
      <c r="D22" s="154"/>
      <c r="E22" s="154"/>
      <c r="F22" s="154"/>
      <c r="G22" s="154" t="s">
        <v>85</v>
      </c>
      <c r="H22" s="154"/>
      <c r="I22" s="154"/>
      <c r="J22" s="154"/>
      <c r="K22" s="154"/>
      <c r="L22" s="154"/>
      <c r="M22" s="151"/>
      <c r="N22" s="151"/>
      <c r="O22" s="151"/>
    </row>
  </sheetData>
  <mergeCells count="14">
    <mergeCell ref="B17:M17"/>
    <mergeCell ref="B18:M18"/>
    <mergeCell ref="B19:M19"/>
    <mergeCell ref="B20:M20"/>
    <mergeCell ref="E4:K4"/>
    <mergeCell ref="A1:O1"/>
    <mergeCell ref="A4:A5"/>
    <mergeCell ref="B4:B5"/>
    <mergeCell ref="C4:C5"/>
    <mergeCell ref="L3:N3"/>
    <mergeCell ref="D4:D5"/>
    <mergeCell ref="L4:M4"/>
    <mergeCell ref="N4:N5"/>
    <mergeCell ref="O4:O5"/>
  </mergeCells>
  <phoneticPr fontId="42" type="noConversion"/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6"/>
  <sheetViews>
    <sheetView view="pageBreakPreview" zoomScale="115" zoomScaleSheetLayoutView="115" workbookViewId="0">
      <selection activeCell="B6" sqref="B6"/>
    </sheetView>
  </sheetViews>
  <sheetFormatPr defaultRowHeight="14.25"/>
  <cols>
    <col min="1" max="1" width="8.375" customWidth="1"/>
    <col min="2" max="2" width="44.125" customWidth="1"/>
    <col min="3" max="3" width="23.375" customWidth="1"/>
    <col min="4" max="4" width="16.375" customWidth="1"/>
    <col min="5" max="5" width="16.875" customWidth="1"/>
    <col min="6" max="6" width="12.375" customWidth="1"/>
  </cols>
  <sheetData>
    <row r="1" spans="1:6" ht="54.75" customHeight="1">
      <c r="A1" s="124" t="s">
        <v>41</v>
      </c>
      <c r="B1" s="123"/>
      <c r="C1" s="123"/>
      <c r="D1" s="123"/>
      <c r="E1" s="123"/>
      <c r="F1" s="123"/>
    </row>
    <row r="2" spans="1:6" ht="30.75" customHeight="1" thickBot="1">
      <c r="B2" s="29" t="str">
        <f>"项目名称："&amp;审批表资料!B2</f>
        <v>项目名称：</v>
      </c>
      <c r="C2" s="30"/>
      <c r="D2" s="33" t="s">
        <v>16</v>
      </c>
      <c r="E2" s="125">
        <f ca="1">TODAY()</f>
        <v>43473</v>
      </c>
      <c r="F2" s="126"/>
    </row>
    <row r="3" spans="1:6" ht="18.75">
      <c r="A3" s="1" t="s">
        <v>0</v>
      </c>
      <c r="B3" s="2" t="s">
        <v>1</v>
      </c>
      <c r="C3" s="2" t="s">
        <v>21</v>
      </c>
      <c r="D3" s="2" t="s">
        <v>22</v>
      </c>
      <c r="E3" s="2" t="s">
        <v>23</v>
      </c>
      <c r="F3" s="3" t="s">
        <v>2</v>
      </c>
    </row>
    <row r="4" spans="1:6" ht="23.25" customHeight="1">
      <c r="A4" s="13">
        <v>1</v>
      </c>
      <c r="B4" s="68"/>
      <c r="C4" s="10"/>
      <c r="D4" s="5"/>
      <c r="E4" s="5"/>
      <c r="F4" s="5"/>
    </row>
    <row r="5" spans="1:6" ht="26.25" customHeight="1">
      <c r="A5" s="13">
        <v>2</v>
      </c>
      <c r="B5" s="68"/>
      <c r="C5" s="11"/>
      <c r="D5" s="5"/>
      <c r="E5" s="5"/>
      <c r="F5" s="9"/>
    </row>
    <row r="6" spans="1:6" ht="26.25" customHeight="1">
      <c r="A6" s="13">
        <v>3</v>
      </c>
      <c r="B6" s="68"/>
      <c r="C6" s="12"/>
      <c r="D6" s="5"/>
      <c r="E6" s="5"/>
      <c r="F6" s="5"/>
    </row>
    <row r="7" spans="1:6" ht="26.25" customHeight="1">
      <c r="A7" s="13">
        <v>4</v>
      </c>
      <c r="B7" s="69"/>
      <c r="C7" s="11"/>
      <c r="D7" s="5"/>
      <c r="E7" s="5"/>
      <c r="F7" s="5"/>
    </row>
    <row r="8" spans="1:6" ht="26.25" customHeight="1">
      <c r="A8" s="13">
        <v>5</v>
      </c>
      <c r="B8" s="69"/>
      <c r="C8" s="10"/>
      <c r="D8" s="5"/>
      <c r="E8" s="5"/>
      <c r="F8" s="5"/>
    </row>
    <row r="9" spans="1:6" ht="26.25" customHeight="1">
      <c r="A9" s="13">
        <v>6</v>
      </c>
      <c r="B9" s="69"/>
      <c r="C9" s="10"/>
      <c r="D9" s="5"/>
      <c r="E9" s="5"/>
      <c r="F9" s="5"/>
    </row>
    <row r="10" spans="1:6" ht="25.5" customHeight="1">
      <c r="A10" s="13">
        <v>7</v>
      </c>
      <c r="B10" s="69"/>
      <c r="C10" s="10"/>
      <c r="D10" s="5"/>
      <c r="E10" s="5"/>
      <c r="F10" s="5"/>
    </row>
    <row r="11" spans="1:6" ht="24.75" customHeight="1">
      <c r="A11" s="13">
        <v>8</v>
      </c>
      <c r="B11" s="14"/>
      <c r="C11" s="11"/>
      <c r="D11" s="5"/>
      <c r="E11" s="5"/>
      <c r="F11" s="5"/>
    </row>
    <row r="12" spans="1:6" ht="27" customHeight="1">
      <c r="A12" s="13">
        <v>9</v>
      </c>
      <c r="B12" s="14"/>
      <c r="C12" s="10"/>
      <c r="D12" s="5"/>
      <c r="E12" s="5"/>
      <c r="F12" s="8"/>
    </row>
    <row r="13" spans="1:6" ht="25.5" customHeight="1">
      <c r="A13" s="13">
        <v>10</v>
      </c>
      <c r="B13" s="14"/>
      <c r="C13" s="11"/>
      <c r="D13" s="5"/>
      <c r="E13" s="5"/>
      <c r="F13" s="8"/>
    </row>
    <row r="14" spans="1:6" ht="25.5" customHeight="1">
      <c r="A14" s="13">
        <v>11</v>
      </c>
      <c r="B14" s="14"/>
      <c r="C14" s="10"/>
      <c r="D14" s="5"/>
      <c r="E14" s="5"/>
      <c r="F14" s="8"/>
    </row>
    <row r="15" spans="1:6" ht="27" customHeight="1">
      <c r="A15" s="13">
        <v>12</v>
      </c>
      <c r="B15" s="14"/>
      <c r="C15" s="11"/>
      <c r="D15" s="5"/>
      <c r="E15" s="5"/>
      <c r="F15" s="8"/>
    </row>
    <row r="16" spans="1:6" ht="27" customHeight="1">
      <c r="A16" s="13">
        <v>13</v>
      </c>
      <c r="B16" s="14"/>
      <c r="C16" s="10"/>
      <c r="D16" s="5"/>
      <c r="E16" s="5"/>
      <c r="F16" s="8"/>
    </row>
  </sheetData>
  <mergeCells count="2">
    <mergeCell ref="A1:F1"/>
    <mergeCell ref="E2:F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9"/>
  <sheetViews>
    <sheetView view="pageLayout" zoomScaleNormal="100" workbookViewId="0">
      <selection activeCell="B3" sqref="B3:C3"/>
    </sheetView>
  </sheetViews>
  <sheetFormatPr defaultRowHeight="14.25"/>
  <cols>
    <col min="1" max="1" width="7" customWidth="1"/>
    <col min="2" max="2" width="12.375" customWidth="1"/>
    <col min="3" max="3" width="59.125" customWidth="1"/>
    <col min="4" max="4" width="7.5" customWidth="1"/>
    <col min="5" max="6" width="7.5" style="81" customWidth="1"/>
    <col min="7" max="8" width="7.5" customWidth="1"/>
    <col min="9" max="9" width="8.75" customWidth="1"/>
  </cols>
  <sheetData>
    <row r="1" spans="1:9" ht="27">
      <c r="A1" s="127" t="s">
        <v>24</v>
      </c>
      <c r="B1" s="127"/>
      <c r="C1" s="127"/>
      <c r="D1" s="127"/>
      <c r="E1" s="127"/>
      <c r="F1" s="127"/>
      <c r="G1" s="127"/>
      <c r="H1" s="127"/>
      <c r="I1" s="127"/>
    </row>
    <row r="2" spans="1:9" ht="31.5">
      <c r="A2" s="128" t="s">
        <v>51</v>
      </c>
      <c r="B2" s="128"/>
      <c r="C2" s="128"/>
      <c r="D2" s="128"/>
      <c r="E2" s="128"/>
      <c r="F2" s="128"/>
      <c r="G2" s="128"/>
      <c r="H2" s="128"/>
      <c r="I2" s="128"/>
    </row>
    <row r="3" spans="1:9" s="59" customFormat="1" ht="27.6" customHeight="1">
      <c r="B3" s="132" t="str">
        <f>"项目名称："&amp;审批表资料!B2</f>
        <v>项目名称：</v>
      </c>
      <c r="C3" s="132"/>
      <c r="D3" s="67"/>
      <c r="E3" s="67"/>
      <c r="F3" s="77" t="str">
        <f ca="1">"评标日期:"&amp;TEXT(TODAY(),"YYYY-MM-DD")</f>
        <v>评标日期:2019-01-08</v>
      </c>
      <c r="G3" s="77"/>
      <c r="H3" s="77"/>
      <c r="I3" s="67"/>
    </row>
    <row r="4" spans="1:9" ht="40.5" customHeight="1">
      <c r="A4" s="60" t="s">
        <v>45</v>
      </c>
      <c r="B4" s="60" t="s">
        <v>43</v>
      </c>
      <c r="C4" s="60" t="s">
        <v>44</v>
      </c>
      <c r="D4" s="76"/>
      <c r="E4" s="76"/>
      <c r="F4" s="76"/>
      <c r="G4" s="76"/>
      <c r="H4" s="76"/>
      <c r="I4" s="76"/>
    </row>
    <row r="5" spans="1:9" ht="28.5">
      <c r="A5" s="60">
        <v>1</v>
      </c>
      <c r="B5" s="85" t="s">
        <v>58</v>
      </c>
      <c r="C5" s="65"/>
      <c r="D5" s="40"/>
      <c r="E5" s="40"/>
      <c r="F5" s="40"/>
      <c r="G5" s="40"/>
      <c r="H5" s="40"/>
      <c r="I5" s="40"/>
    </row>
    <row r="6" spans="1:9" s="81" customFormat="1" ht="28.5">
      <c r="A6" s="60">
        <v>2</v>
      </c>
      <c r="B6" s="85" t="s">
        <v>59</v>
      </c>
      <c r="C6" s="65"/>
      <c r="D6" s="40"/>
      <c r="E6" s="40"/>
      <c r="F6" s="40"/>
      <c r="G6" s="40"/>
      <c r="H6" s="40"/>
      <c r="I6" s="40"/>
    </row>
    <row r="7" spans="1:9" ht="36">
      <c r="A7" s="60">
        <v>3</v>
      </c>
      <c r="B7" s="85" t="s">
        <v>60</v>
      </c>
      <c r="C7" s="65" t="s">
        <v>61</v>
      </c>
      <c r="D7" s="40"/>
      <c r="E7" s="40"/>
      <c r="F7" s="40"/>
      <c r="G7" s="40"/>
      <c r="H7" s="40"/>
      <c r="I7" s="40"/>
    </row>
    <row r="8" spans="1:9" ht="31.5" customHeight="1">
      <c r="A8" s="129" t="s">
        <v>62</v>
      </c>
      <c r="B8" s="130"/>
      <c r="C8" s="130"/>
      <c r="D8" s="40"/>
      <c r="E8" s="40"/>
      <c r="F8" s="40"/>
      <c r="G8" s="40"/>
      <c r="H8" s="40"/>
      <c r="I8" s="40"/>
    </row>
    <row r="9" spans="1:9" ht="42" customHeight="1">
      <c r="B9" s="131" t="s">
        <v>53</v>
      </c>
      <c r="C9" s="131"/>
    </row>
  </sheetData>
  <mergeCells count="5">
    <mergeCell ref="A1:I1"/>
    <mergeCell ref="A2:I2"/>
    <mergeCell ref="A8:C8"/>
    <mergeCell ref="B9:C9"/>
    <mergeCell ref="B3:C3"/>
  </mergeCells>
  <phoneticPr fontId="1" type="noConversion"/>
  <pageMargins left="0.56000000000000005" right="0.23622047244094491" top="0.32" bottom="0.27559055118110237" header="0.31496062992125984" footer="0.1400000000000000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5"/>
  <sheetViews>
    <sheetView view="pageLayout" zoomScaleNormal="115" workbookViewId="0">
      <selection activeCell="A3" sqref="A3:C3"/>
    </sheetView>
  </sheetViews>
  <sheetFormatPr defaultRowHeight="14.25"/>
  <cols>
    <col min="1" max="1" width="11.625" customWidth="1"/>
    <col min="2" max="2" width="45.875" customWidth="1"/>
    <col min="3" max="3" width="15.75" customWidth="1"/>
    <col min="4" max="4" width="19.75" customWidth="1"/>
    <col min="5" max="5" width="14.75" customWidth="1"/>
    <col min="6" max="6" width="12.75" customWidth="1"/>
  </cols>
  <sheetData>
    <row r="1" spans="1:6" ht="31.5">
      <c r="A1" s="135" t="s">
        <v>24</v>
      </c>
      <c r="B1" s="135"/>
      <c r="C1" s="135"/>
      <c r="D1" s="135"/>
      <c r="E1" s="135"/>
      <c r="F1" s="135"/>
    </row>
    <row r="2" spans="1:6" ht="31.5">
      <c r="A2" s="135" t="s">
        <v>46</v>
      </c>
      <c r="B2" s="135"/>
      <c r="C2" s="135"/>
      <c r="D2" s="135"/>
      <c r="E2" s="135"/>
      <c r="F2" s="135"/>
    </row>
    <row r="3" spans="1:6" ht="31.5">
      <c r="A3" s="136" t="str">
        <f>评分表1!B3</f>
        <v>项目名称：</v>
      </c>
      <c r="B3" s="136"/>
      <c r="C3" s="136"/>
      <c r="D3" s="74" t="str">
        <f ca="1">"评标日期:"&amp;TEXT(TODAY(),"YYYY-MM-DD")</f>
        <v>评标日期:2019-01-08</v>
      </c>
      <c r="E3" s="58"/>
      <c r="F3" s="61"/>
    </row>
    <row r="4" spans="1:6" ht="30" customHeight="1">
      <c r="A4" s="49" t="s">
        <v>36</v>
      </c>
      <c r="B4" s="49" t="s">
        <v>37</v>
      </c>
      <c r="C4" s="63" t="s">
        <v>47</v>
      </c>
      <c r="D4" s="50" t="s">
        <v>48</v>
      </c>
      <c r="E4" s="49" t="s">
        <v>49</v>
      </c>
      <c r="F4" s="51" t="s">
        <v>3</v>
      </c>
    </row>
    <row r="5" spans="1:6" ht="30" customHeight="1">
      <c r="A5" s="70">
        <v>1</v>
      </c>
      <c r="B5" s="66">
        <f>签到表!B4</f>
        <v>0</v>
      </c>
      <c r="C5" s="73"/>
      <c r="D5" s="137">
        <f>MIN(C5:C12)</f>
        <v>0</v>
      </c>
      <c r="E5" s="72" t="e">
        <f>$D$5*20/C5</f>
        <v>#DIV/0!</v>
      </c>
      <c r="F5" s="43"/>
    </row>
    <row r="6" spans="1:6" s="81" customFormat="1" ht="30" customHeight="1">
      <c r="A6" s="70">
        <v>2</v>
      </c>
      <c r="B6" s="66">
        <f>签到表!B5</f>
        <v>0</v>
      </c>
      <c r="C6" s="73"/>
      <c r="D6" s="137"/>
      <c r="E6" s="72" t="e">
        <f t="shared" ref="E6:E12" si="0">$D$5*20/C6</f>
        <v>#DIV/0!</v>
      </c>
      <c r="F6" s="43"/>
    </row>
    <row r="7" spans="1:6" s="81" customFormat="1" ht="30" customHeight="1">
      <c r="A7" s="70">
        <v>3</v>
      </c>
      <c r="B7" s="66">
        <f>签到表!B6</f>
        <v>0</v>
      </c>
      <c r="C7" s="73"/>
      <c r="D7" s="137"/>
      <c r="E7" s="72" t="e">
        <f t="shared" si="0"/>
        <v>#DIV/0!</v>
      </c>
      <c r="F7" s="43"/>
    </row>
    <row r="8" spans="1:6" s="81" customFormat="1" ht="30" customHeight="1">
      <c r="A8" s="70">
        <v>4</v>
      </c>
      <c r="B8" s="66">
        <f>签到表!B7</f>
        <v>0</v>
      </c>
      <c r="C8" s="73"/>
      <c r="D8" s="137"/>
      <c r="E8" s="72" t="e">
        <f t="shared" si="0"/>
        <v>#DIV/0!</v>
      </c>
      <c r="F8" s="43"/>
    </row>
    <row r="9" spans="1:6" ht="30" customHeight="1">
      <c r="A9" s="70">
        <v>5</v>
      </c>
      <c r="B9" s="66">
        <f>签到表!B8</f>
        <v>0</v>
      </c>
      <c r="C9" s="73"/>
      <c r="D9" s="137"/>
      <c r="E9" s="72" t="e">
        <f t="shared" si="0"/>
        <v>#DIV/0!</v>
      </c>
      <c r="F9" s="43"/>
    </row>
    <row r="10" spans="1:6" ht="30" customHeight="1">
      <c r="A10" s="70">
        <v>6</v>
      </c>
      <c r="B10" s="66">
        <f>签到表!B9</f>
        <v>0</v>
      </c>
      <c r="C10" s="73"/>
      <c r="D10" s="137"/>
      <c r="E10" s="72" t="e">
        <f t="shared" si="0"/>
        <v>#DIV/0!</v>
      </c>
      <c r="F10" s="43"/>
    </row>
    <row r="11" spans="1:6" s="81" customFormat="1" ht="30" customHeight="1">
      <c r="A11" s="70">
        <v>7</v>
      </c>
      <c r="B11" s="66">
        <f>签到表!B10</f>
        <v>0</v>
      </c>
      <c r="C11" s="73"/>
      <c r="D11" s="137"/>
      <c r="E11" s="72" t="e">
        <f t="shared" si="0"/>
        <v>#DIV/0!</v>
      </c>
      <c r="F11" s="43"/>
    </row>
    <row r="12" spans="1:6" ht="30" customHeight="1">
      <c r="A12" s="70">
        <v>8</v>
      </c>
      <c r="B12" s="66">
        <f>签到表!B11</f>
        <v>0</v>
      </c>
      <c r="C12" s="73"/>
      <c r="D12" s="137"/>
      <c r="E12" s="72" t="e">
        <f t="shared" si="0"/>
        <v>#DIV/0!</v>
      </c>
      <c r="F12" s="43"/>
    </row>
    <row r="13" spans="1:6" ht="18.75">
      <c r="A13" s="52"/>
      <c r="B13" s="53"/>
      <c r="C13" s="52"/>
      <c r="D13" s="55"/>
      <c r="E13" s="54"/>
      <c r="F13" s="52"/>
    </row>
    <row r="14" spans="1:6" ht="44.25" customHeight="1">
      <c r="B14" s="84" t="s">
        <v>50</v>
      </c>
    </row>
    <row r="15" spans="1:6" ht="15">
      <c r="A15" s="15"/>
      <c r="B15" s="133"/>
      <c r="C15" s="134"/>
      <c r="D15" s="134"/>
      <c r="E15" s="62"/>
      <c r="F15" s="15"/>
    </row>
  </sheetData>
  <mergeCells count="5">
    <mergeCell ref="B15:D15"/>
    <mergeCell ref="A1:F1"/>
    <mergeCell ref="A2:F2"/>
    <mergeCell ref="A3:C3"/>
    <mergeCell ref="D5:D12"/>
  </mergeCells>
  <phoneticPr fontId="3" type="noConversion"/>
  <pageMargins left="0.82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6"/>
  <sheetViews>
    <sheetView view="pageLayout" zoomScaleNormal="115" workbookViewId="0">
      <selection activeCell="F9" sqref="F9"/>
    </sheetView>
  </sheetViews>
  <sheetFormatPr defaultRowHeight="14.25"/>
  <cols>
    <col min="1" max="1" width="24.375" customWidth="1"/>
    <col min="2" max="4" width="6.25" customWidth="1"/>
    <col min="5" max="10" width="6.25" style="81" customWidth="1"/>
    <col min="11" max="17" width="6.25" customWidth="1"/>
    <col min="18" max="18" width="6.375" customWidth="1"/>
  </cols>
  <sheetData>
    <row r="1" spans="1:18" ht="27">
      <c r="A1" s="127" t="s">
        <v>24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</row>
    <row r="2" spans="1:18" ht="27">
      <c r="A2" s="127" t="s">
        <v>26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1:18" ht="29.25" customHeight="1">
      <c r="A3" s="143" t="str">
        <f>"项目名称："&amp;审批表资料!B2</f>
        <v>项目名称：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4" t="s">
        <v>57</v>
      </c>
      <c r="O3" s="145"/>
      <c r="P3" s="146">
        <f ca="1">TODAY()</f>
        <v>43473</v>
      </c>
      <c r="Q3" s="146"/>
      <c r="R3" s="42"/>
    </row>
    <row r="4" spans="1:18" ht="18.75" customHeight="1">
      <c r="A4" s="139" t="s">
        <v>28</v>
      </c>
      <c r="B4" s="138">
        <f>审批表资料!B14</f>
        <v>0</v>
      </c>
      <c r="C4" s="138"/>
      <c r="D4" s="138"/>
      <c r="E4" s="147">
        <f>审批表资料!E14</f>
        <v>0</v>
      </c>
      <c r="F4" s="148"/>
      <c r="G4" s="149"/>
      <c r="H4" s="147">
        <f>审批表资料!B15</f>
        <v>0</v>
      </c>
      <c r="I4" s="148"/>
      <c r="J4" s="149"/>
      <c r="K4" s="138">
        <f>审批表资料!E15</f>
        <v>0</v>
      </c>
      <c r="L4" s="138"/>
      <c r="M4" s="138"/>
      <c r="N4" s="140">
        <f>审批表资料!B16</f>
        <v>0</v>
      </c>
      <c r="O4" s="140"/>
      <c r="P4" s="140"/>
      <c r="Q4" s="141" t="s">
        <v>25</v>
      </c>
      <c r="R4" s="141" t="s">
        <v>35</v>
      </c>
    </row>
    <row r="5" spans="1:18" ht="21" customHeight="1">
      <c r="A5" s="139"/>
      <c r="B5" s="47" t="s">
        <v>54</v>
      </c>
      <c r="C5" s="64" t="s">
        <v>55</v>
      </c>
      <c r="D5" s="64" t="s">
        <v>56</v>
      </c>
      <c r="E5" s="47" t="s">
        <v>54</v>
      </c>
      <c r="F5" s="64" t="s">
        <v>55</v>
      </c>
      <c r="G5" s="64" t="s">
        <v>56</v>
      </c>
      <c r="H5" s="47" t="s">
        <v>54</v>
      </c>
      <c r="I5" s="64" t="s">
        <v>55</v>
      </c>
      <c r="J5" s="64" t="s">
        <v>56</v>
      </c>
      <c r="K5" s="47" t="s">
        <v>54</v>
      </c>
      <c r="L5" s="64" t="s">
        <v>55</v>
      </c>
      <c r="M5" s="64" t="s">
        <v>56</v>
      </c>
      <c r="N5" s="47" t="s">
        <v>54</v>
      </c>
      <c r="O5" s="64" t="s">
        <v>55</v>
      </c>
      <c r="P5" s="64" t="s">
        <v>56</v>
      </c>
      <c r="Q5" s="142"/>
      <c r="R5" s="142"/>
    </row>
    <row r="6" spans="1:18" ht="35.25" customHeight="1">
      <c r="A6" s="86">
        <f>签到表!B4</f>
        <v>0</v>
      </c>
      <c r="B6" s="89" t="e">
        <f>价格分!E5</f>
        <v>#DIV/0!</v>
      </c>
      <c r="C6" s="87"/>
      <c r="D6" s="87"/>
      <c r="E6" s="87" t="e">
        <f>价格分!E5</f>
        <v>#DIV/0!</v>
      </c>
      <c r="F6" s="87"/>
      <c r="G6" s="87"/>
      <c r="H6" s="87" t="e">
        <f>价格分!E5</f>
        <v>#DIV/0!</v>
      </c>
      <c r="I6" s="87"/>
      <c r="J6" s="87"/>
      <c r="K6" s="87" t="e">
        <f>价格分!E5</f>
        <v>#DIV/0!</v>
      </c>
      <c r="L6" s="87"/>
      <c r="M6" s="87"/>
      <c r="N6" s="87" t="e">
        <f>价格分!E5</f>
        <v>#DIV/0!</v>
      </c>
      <c r="O6" s="87"/>
      <c r="P6" s="87"/>
      <c r="Q6" s="87" t="e">
        <f>显示给投标人看!G5</f>
        <v>#DIV/0!</v>
      </c>
      <c r="R6" s="88" t="e">
        <f>RANK(Q6,$Q$6:$Q$13,0)</f>
        <v>#DIV/0!</v>
      </c>
    </row>
    <row r="7" spans="1:18" s="81" customFormat="1" ht="35.25" customHeight="1">
      <c r="A7" s="86">
        <f>签到表!B5</f>
        <v>0</v>
      </c>
      <c r="B7" s="89" t="e">
        <f>价格分!E6</f>
        <v>#DIV/0!</v>
      </c>
      <c r="C7" s="87"/>
      <c r="D7" s="87"/>
      <c r="E7" s="87" t="e">
        <f>价格分!E6</f>
        <v>#DIV/0!</v>
      </c>
      <c r="F7" s="87"/>
      <c r="G7" s="87"/>
      <c r="H7" s="87" t="e">
        <f>价格分!E6</f>
        <v>#DIV/0!</v>
      </c>
      <c r="I7" s="87"/>
      <c r="J7" s="87"/>
      <c r="K7" s="87" t="e">
        <f>价格分!E6</f>
        <v>#DIV/0!</v>
      </c>
      <c r="L7" s="87"/>
      <c r="M7" s="87"/>
      <c r="N7" s="87" t="e">
        <f>价格分!E6</f>
        <v>#DIV/0!</v>
      </c>
      <c r="O7" s="87"/>
      <c r="P7" s="87"/>
      <c r="Q7" s="87" t="e">
        <f>显示给投标人看!G6</f>
        <v>#DIV/0!</v>
      </c>
      <c r="R7" s="88" t="e">
        <f t="shared" ref="R7:R13" si="0">RANK(Q7,$Q$6:$Q$13,0)</f>
        <v>#DIV/0!</v>
      </c>
    </row>
    <row r="8" spans="1:18" s="81" customFormat="1" ht="35.25" customHeight="1">
      <c r="A8" s="86">
        <f>签到表!B6</f>
        <v>0</v>
      </c>
      <c r="B8" s="89" t="e">
        <f>价格分!E7</f>
        <v>#DIV/0!</v>
      </c>
      <c r="C8" s="87"/>
      <c r="D8" s="87"/>
      <c r="E8" s="87" t="e">
        <f>价格分!E7</f>
        <v>#DIV/0!</v>
      </c>
      <c r="F8" s="87"/>
      <c r="G8" s="87"/>
      <c r="H8" s="87" t="e">
        <f>价格分!E7</f>
        <v>#DIV/0!</v>
      </c>
      <c r="I8" s="87"/>
      <c r="J8" s="87"/>
      <c r="K8" s="87" t="e">
        <f>价格分!E7</f>
        <v>#DIV/0!</v>
      </c>
      <c r="L8" s="87"/>
      <c r="M8" s="87"/>
      <c r="N8" s="87" t="e">
        <f>价格分!E7</f>
        <v>#DIV/0!</v>
      </c>
      <c r="O8" s="87"/>
      <c r="P8" s="87"/>
      <c r="Q8" s="87" t="e">
        <f>显示给投标人看!G7</f>
        <v>#DIV/0!</v>
      </c>
      <c r="R8" s="88" t="e">
        <f t="shared" si="0"/>
        <v>#DIV/0!</v>
      </c>
    </row>
    <row r="9" spans="1:18" s="81" customFormat="1" ht="35.25" customHeight="1">
      <c r="A9" s="86">
        <f>签到表!B7</f>
        <v>0</v>
      </c>
      <c r="B9" s="89" t="e">
        <f>价格分!E8</f>
        <v>#DIV/0!</v>
      </c>
      <c r="C9" s="87"/>
      <c r="D9" s="87"/>
      <c r="E9" s="87" t="e">
        <f>价格分!E8</f>
        <v>#DIV/0!</v>
      </c>
      <c r="F9" s="87"/>
      <c r="G9" s="87"/>
      <c r="H9" s="87" t="e">
        <f>价格分!E8</f>
        <v>#DIV/0!</v>
      </c>
      <c r="I9" s="87"/>
      <c r="J9" s="87"/>
      <c r="K9" s="87" t="e">
        <f>价格分!E8</f>
        <v>#DIV/0!</v>
      </c>
      <c r="L9" s="87"/>
      <c r="M9" s="87"/>
      <c r="N9" s="87" t="e">
        <f>价格分!E8</f>
        <v>#DIV/0!</v>
      </c>
      <c r="O9" s="87"/>
      <c r="P9" s="87"/>
      <c r="Q9" s="87" t="e">
        <f>显示给投标人看!G8</f>
        <v>#DIV/0!</v>
      </c>
      <c r="R9" s="88" t="e">
        <f t="shared" si="0"/>
        <v>#DIV/0!</v>
      </c>
    </row>
    <row r="10" spans="1:18" ht="35.25" customHeight="1">
      <c r="A10" s="86">
        <f>签到表!B8</f>
        <v>0</v>
      </c>
      <c r="B10" s="89" t="e">
        <f>价格分!E9</f>
        <v>#DIV/0!</v>
      </c>
      <c r="C10" s="87"/>
      <c r="D10" s="87"/>
      <c r="E10" s="87" t="e">
        <f>价格分!E9</f>
        <v>#DIV/0!</v>
      </c>
      <c r="F10" s="87"/>
      <c r="G10" s="87"/>
      <c r="H10" s="87" t="e">
        <f>价格分!E9</f>
        <v>#DIV/0!</v>
      </c>
      <c r="I10" s="87"/>
      <c r="J10" s="87"/>
      <c r="K10" s="87" t="e">
        <f>价格分!E9</f>
        <v>#DIV/0!</v>
      </c>
      <c r="L10" s="87"/>
      <c r="M10" s="87"/>
      <c r="N10" s="87" t="e">
        <f>价格分!E9</f>
        <v>#DIV/0!</v>
      </c>
      <c r="O10" s="87"/>
      <c r="P10" s="87"/>
      <c r="Q10" s="87" t="e">
        <f>显示给投标人看!G9</f>
        <v>#DIV/0!</v>
      </c>
      <c r="R10" s="88" t="e">
        <f t="shared" si="0"/>
        <v>#DIV/0!</v>
      </c>
    </row>
    <row r="11" spans="1:18" s="81" customFormat="1" ht="35.25" customHeight="1">
      <c r="A11" s="86">
        <f>签到表!B9</f>
        <v>0</v>
      </c>
      <c r="B11" s="89" t="e">
        <f>价格分!E10</f>
        <v>#DIV/0!</v>
      </c>
      <c r="C11" s="87"/>
      <c r="D11" s="87"/>
      <c r="E11" s="87" t="e">
        <f>价格分!E10</f>
        <v>#DIV/0!</v>
      </c>
      <c r="F11" s="87"/>
      <c r="G11" s="87"/>
      <c r="H11" s="87" t="e">
        <f>价格分!E10</f>
        <v>#DIV/0!</v>
      </c>
      <c r="I11" s="87"/>
      <c r="J11" s="87"/>
      <c r="K11" s="87" t="e">
        <f>价格分!E10</f>
        <v>#DIV/0!</v>
      </c>
      <c r="L11" s="87"/>
      <c r="M11" s="87"/>
      <c r="N11" s="87" t="e">
        <f>价格分!E10</f>
        <v>#DIV/0!</v>
      </c>
      <c r="O11" s="87"/>
      <c r="P11" s="87"/>
      <c r="Q11" s="87" t="e">
        <f>显示给投标人看!G10</f>
        <v>#DIV/0!</v>
      </c>
      <c r="R11" s="88" t="e">
        <f t="shared" si="0"/>
        <v>#DIV/0!</v>
      </c>
    </row>
    <row r="12" spans="1:18" ht="35.25" customHeight="1">
      <c r="A12" s="86">
        <f>签到表!B10</f>
        <v>0</v>
      </c>
      <c r="B12" s="89" t="e">
        <f>价格分!E11</f>
        <v>#DIV/0!</v>
      </c>
      <c r="C12" s="87"/>
      <c r="D12" s="87"/>
      <c r="E12" s="87" t="e">
        <f>价格分!E11</f>
        <v>#DIV/0!</v>
      </c>
      <c r="F12" s="87"/>
      <c r="G12" s="87"/>
      <c r="H12" s="87" t="e">
        <f>价格分!E11</f>
        <v>#DIV/0!</v>
      </c>
      <c r="I12" s="87"/>
      <c r="J12" s="87"/>
      <c r="K12" s="87" t="e">
        <f>价格分!E11</f>
        <v>#DIV/0!</v>
      </c>
      <c r="L12" s="87"/>
      <c r="M12" s="87"/>
      <c r="N12" s="87" t="e">
        <f>价格分!E11</f>
        <v>#DIV/0!</v>
      </c>
      <c r="O12" s="87"/>
      <c r="P12" s="87"/>
      <c r="Q12" s="87" t="e">
        <f>显示给投标人看!G11</f>
        <v>#DIV/0!</v>
      </c>
      <c r="R12" s="88" t="e">
        <f t="shared" si="0"/>
        <v>#DIV/0!</v>
      </c>
    </row>
    <row r="13" spans="1:18" ht="35.25" customHeight="1">
      <c r="A13" s="86">
        <f>签到表!B11</f>
        <v>0</v>
      </c>
      <c r="B13" s="89" t="e">
        <f>价格分!E12</f>
        <v>#DIV/0!</v>
      </c>
      <c r="C13" s="87"/>
      <c r="D13" s="87"/>
      <c r="E13" s="87" t="e">
        <f>价格分!E12</f>
        <v>#DIV/0!</v>
      </c>
      <c r="F13" s="87"/>
      <c r="G13" s="87"/>
      <c r="H13" s="87" t="e">
        <f>价格分!E12</f>
        <v>#DIV/0!</v>
      </c>
      <c r="I13" s="87"/>
      <c r="J13" s="87"/>
      <c r="K13" s="87" t="e">
        <f>价格分!E12</f>
        <v>#DIV/0!</v>
      </c>
      <c r="L13" s="87"/>
      <c r="M13" s="87"/>
      <c r="N13" s="87" t="e">
        <f>价格分!E12</f>
        <v>#DIV/0!</v>
      </c>
      <c r="O13" s="87"/>
      <c r="P13" s="87"/>
      <c r="Q13" s="87" t="e">
        <f>显示给投标人看!G12</f>
        <v>#DIV/0!</v>
      </c>
      <c r="R13" s="88" t="e">
        <f t="shared" si="0"/>
        <v>#DIV/0!</v>
      </c>
    </row>
    <row r="14" spans="1:18" ht="18.75">
      <c r="B14" s="38"/>
      <c r="C14" s="38"/>
      <c r="D14" s="75"/>
      <c r="E14" s="75"/>
      <c r="F14" s="75"/>
      <c r="G14" s="75"/>
      <c r="H14" s="75"/>
      <c r="I14" s="75"/>
      <c r="J14" s="75"/>
      <c r="K14" s="71"/>
      <c r="L14" s="71"/>
      <c r="M14" s="75"/>
      <c r="N14" s="38"/>
      <c r="O14" s="38"/>
      <c r="P14" s="75"/>
    </row>
    <row r="16" spans="1:18" ht="18" customHeight="1">
      <c r="B16" s="83" t="s">
        <v>27</v>
      </c>
      <c r="C16" s="83"/>
      <c r="D16" s="75"/>
      <c r="E16" s="75"/>
      <c r="F16" s="75"/>
      <c r="G16" s="75"/>
      <c r="H16" s="75"/>
      <c r="I16" s="75"/>
      <c r="J16" s="75"/>
    </row>
  </sheetData>
  <mergeCells count="13">
    <mergeCell ref="B4:D4"/>
    <mergeCell ref="A1:R1"/>
    <mergeCell ref="A2:R2"/>
    <mergeCell ref="A4:A5"/>
    <mergeCell ref="N4:P4"/>
    <mergeCell ref="Q4:Q5"/>
    <mergeCell ref="R4:R5"/>
    <mergeCell ref="K4:M4"/>
    <mergeCell ref="A3:M3"/>
    <mergeCell ref="N3:O3"/>
    <mergeCell ref="P3:Q3"/>
    <mergeCell ref="E4:G4"/>
    <mergeCell ref="H4:J4"/>
  </mergeCells>
  <phoneticPr fontId="1" type="noConversion"/>
  <pageMargins left="0.45" right="0.2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3"/>
  <sheetViews>
    <sheetView view="pageLayout" topLeftCell="A4" zoomScaleNormal="190" workbookViewId="0">
      <selection activeCell="A5" sqref="A5:A12"/>
    </sheetView>
  </sheetViews>
  <sheetFormatPr defaultRowHeight="14.25"/>
  <cols>
    <col min="1" max="1" width="24.25" customWidth="1"/>
    <col min="2" max="2" width="13.5" customWidth="1"/>
    <col min="3" max="4" width="13.5" style="81" customWidth="1"/>
    <col min="5" max="6" width="13.5" customWidth="1"/>
    <col min="7" max="8" width="10.5" customWidth="1"/>
  </cols>
  <sheetData>
    <row r="1" spans="1:8" ht="27">
      <c r="A1" s="127" t="s">
        <v>24</v>
      </c>
      <c r="B1" s="127"/>
      <c r="C1" s="127"/>
      <c r="D1" s="127"/>
      <c r="E1" s="127"/>
      <c r="F1" s="127"/>
      <c r="G1" s="127"/>
      <c r="H1" s="127"/>
    </row>
    <row r="2" spans="1:8" ht="27">
      <c r="A2" s="127" t="s">
        <v>26</v>
      </c>
      <c r="B2" s="127"/>
      <c r="C2" s="127"/>
      <c r="D2" s="127"/>
      <c r="E2" s="127"/>
      <c r="F2" s="127"/>
      <c r="G2" s="127"/>
      <c r="H2" s="127"/>
    </row>
    <row r="3" spans="1:8" ht="29.25" customHeight="1">
      <c r="A3" s="48" t="str">
        <f>评标汇总表4分项5评委!A3</f>
        <v>项目名称：</v>
      </c>
      <c r="B3" s="48"/>
      <c r="C3" s="48"/>
      <c r="D3" s="48"/>
      <c r="E3" s="48"/>
      <c r="F3" s="46"/>
      <c r="G3" s="48"/>
      <c r="H3" s="42"/>
    </row>
    <row r="4" spans="1:8" ht="29.25" customHeight="1">
      <c r="A4" s="41" t="s">
        <v>28</v>
      </c>
      <c r="B4" s="56" t="s">
        <v>42</v>
      </c>
      <c r="C4" s="79" t="s">
        <v>63</v>
      </c>
      <c r="D4" s="79" t="s">
        <v>64</v>
      </c>
      <c r="E4" s="79" t="s">
        <v>65</v>
      </c>
      <c r="F4" s="79" t="s">
        <v>52</v>
      </c>
      <c r="G4" s="57" t="s">
        <v>25</v>
      </c>
      <c r="H4" s="57" t="s">
        <v>35</v>
      </c>
    </row>
    <row r="5" spans="1:8" ht="29.25" customHeight="1">
      <c r="A5" s="86">
        <f>签到表!B4</f>
        <v>0</v>
      </c>
      <c r="B5" s="80" t="e">
        <f>SUM(评标汇总表4分项5评委!B6:D6)</f>
        <v>#DIV/0!</v>
      </c>
      <c r="C5" s="80" t="e">
        <f>SUM(评标汇总表4分项5评委!E6:G6)</f>
        <v>#DIV/0!</v>
      </c>
      <c r="D5" s="80" t="e">
        <f>SUM(评标汇总表4分项5评委!H6:J6)</f>
        <v>#DIV/0!</v>
      </c>
      <c r="E5" s="80" t="e">
        <f>SUM(评标汇总表4分项5评委!K6:M6)</f>
        <v>#DIV/0!</v>
      </c>
      <c r="F5" s="80" t="e">
        <f>SUM(评标汇总表4分项5评委!N6:P6)</f>
        <v>#DIV/0!</v>
      </c>
      <c r="G5" s="80" t="e">
        <f>TRIMMEAN(B5:F5,0/5)</f>
        <v>#DIV/0!</v>
      </c>
      <c r="H5" s="82" t="e">
        <f>RANK(G5,$G$5:$G$12,0)</f>
        <v>#DIV/0!</v>
      </c>
    </row>
    <row r="6" spans="1:8" s="81" customFormat="1" ht="29.25" customHeight="1">
      <c r="A6" s="86">
        <f>签到表!B5</f>
        <v>0</v>
      </c>
      <c r="B6" s="80" t="e">
        <f>SUM(评标汇总表4分项5评委!B7:D7)</f>
        <v>#DIV/0!</v>
      </c>
      <c r="C6" s="80" t="e">
        <f>SUM(评标汇总表4分项5评委!E7:G7)</f>
        <v>#DIV/0!</v>
      </c>
      <c r="D6" s="80" t="e">
        <f>SUM(评标汇总表4分项5评委!H7:J7)</f>
        <v>#DIV/0!</v>
      </c>
      <c r="E6" s="80" t="e">
        <f>SUM(评标汇总表4分项5评委!K7:M7)</f>
        <v>#DIV/0!</v>
      </c>
      <c r="F6" s="80" t="e">
        <f>SUM(评标汇总表4分项5评委!N7:P7)</f>
        <v>#DIV/0!</v>
      </c>
      <c r="G6" s="80" t="e">
        <f t="shared" ref="G6:G11" si="0">TRIMMEAN(B6:F6,0/5)</f>
        <v>#DIV/0!</v>
      </c>
      <c r="H6" s="82" t="e">
        <f t="shared" ref="H6:H12" si="1">RANK(G6,$G$5:$G$12,0)</f>
        <v>#DIV/0!</v>
      </c>
    </row>
    <row r="7" spans="1:8" s="81" customFormat="1" ht="29.25" customHeight="1">
      <c r="A7" s="86">
        <f>签到表!B6</f>
        <v>0</v>
      </c>
      <c r="B7" s="80" t="e">
        <f>SUM(评标汇总表4分项5评委!B8:D8)</f>
        <v>#DIV/0!</v>
      </c>
      <c r="C7" s="80" t="e">
        <f>SUM(评标汇总表4分项5评委!E8:G8)</f>
        <v>#DIV/0!</v>
      </c>
      <c r="D7" s="80" t="e">
        <f>SUM(评标汇总表4分项5评委!H8:J8)</f>
        <v>#DIV/0!</v>
      </c>
      <c r="E7" s="80" t="e">
        <f>SUM(评标汇总表4分项5评委!K8:M8)</f>
        <v>#DIV/0!</v>
      </c>
      <c r="F7" s="80" t="e">
        <f>SUM(评标汇总表4分项5评委!N8:P8)</f>
        <v>#DIV/0!</v>
      </c>
      <c r="G7" s="80" t="e">
        <f t="shared" si="0"/>
        <v>#DIV/0!</v>
      </c>
      <c r="H7" s="82" t="e">
        <f t="shared" si="1"/>
        <v>#DIV/0!</v>
      </c>
    </row>
    <row r="8" spans="1:8" s="81" customFormat="1" ht="29.25" customHeight="1">
      <c r="A8" s="86">
        <f>签到表!B7</f>
        <v>0</v>
      </c>
      <c r="B8" s="80" t="e">
        <f>SUM(评标汇总表4分项5评委!B9:D9)</f>
        <v>#DIV/0!</v>
      </c>
      <c r="C8" s="80" t="e">
        <f>SUM(评标汇总表4分项5评委!E9:G9)</f>
        <v>#DIV/0!</v>
      </c>
      <c r="D8" s="80" t="e">
        <f>SUM(评标汇总表4分项5评委!H9:J9)</f>
        <v>#DIV/0!</v>
      </c>
      <c r="E8" s="80" t="e">
        <f>SUM(评标汇总表4分项5评委!K9:M9)</f>
        <v>#DIV/0!</v>
      </c>
      <c r="F8" s="80" t="e">
        <f>SUM(评标汇总表4分项5评委!N9:P9)</f>
        <v>#DIV/0!</v>
      </c>
      <c r="G8" s="80" t="e">
        <f t="shared" si="0"/>
        <v>#DIV/0!</v>
      </c>
      <c r="H8" s="82" t="e">
        <f t="shared" si="1"/>
        <v>#DIV/0!</v>
      </c>
    </row>
    <row r="9" spans="1:8" s="81" customFormat="1" ht="29.25" customHeight="1">
      <c r="A9" s="86">
        <f>签到表!B8</f>
        <v>0</v>
      </c>
      <c r="B9" s="80" t="e">
        <f>SUM(评标汇总表4分项5评委!B10:D10)</f>
        <v>#DIV/0!</v>
      </c>
      <c r="C9" s="80" t="e">
        <f>SUM(评标汇总表4分项5评委!E10:G10)</f>
        <v>#DIV/0!</v>
      </c>
      <c r="D9" s="80" t="e">
        <f>SUM(评标汇总表4分项5评委!H10:J10)</f>
        <v>#DIV/0!</v>
      </c>
      <c r="E9" s="80" t="e">
        <f>SUM(评标汇总表4分项5评委!K10:M10)</f>
        <v>#DIV/0!</v>
      </c>
      <c r="F9" s="80" t="e">
        <f>SUM(评标汇总表4分项5评委!N10:P10)</f>
        <v>#DIV/0!</v>
      </c>
      <c r="G9" s="80" t="e">
        <f t="shared" si="0"/>
        <v>#DIV/0!</v>
      </c>
      <c r="H9" s="82" t="e">
        <f t="shared" si="1"/>
        <v>#DIV/0!</v>
      </c>
    </row>
    <row r="10" spans="1:8" ht="29.25" customHeight="1">
      <c r="A10" s="86">
        <f>签到表!B9</f>
        <v>0</v>
      </c>
      <c r="B10" s="80" t="e">
        <f>SUM(评标汇总表4分项5评委!B11:D11)</f>
        <v>#DIV/0!</v>
      </c>
      <c r="C10" s="80" t="e">
        <f>SUM(评标汇总表4分项5评委!E11:G11)</f>
        <v>#DIV/0!</v>
      </c>
      <c r="D10" s="80" t="e">
        <f>SUM(评标汇总表4分项5评委!H11:J11)</f>
        <v>#DIV/0!</v>
      </c>
      <c r="E10" s="80" t="e">
        <f>SUM(评标汇总表4分项5评委!K11:M11)</f>
        <v>#DIV/0!</v>
      </c>
      <c r="F10" s="80" t="e">
        <f>SUM(评标汇总表4分项5评委!N11:P11)</f>
        <v>#DIV/0!</v>
      </c>
      <c r="G10" s="80" t="e">
        <f t="shared" si="0"/>
        <v>#DIV/0!</v>
      </c>
      <c r="H10" s="82" t="e">
        <f t="shared" si="1"/>
        <v>#DIV/0!</v>
      </c>
    </row>
    <row r="11" spans="1:8" ht="29.25" customHeight="1">
      <c r="A11" s="86">
        <f>签到表!B10</f>
        <v>0</v>
      </c>
      <c r="B11" s="80" t="e">
        <f>SUM(评标汇总表4分项5评委!B12:D12)</f>
        <v>#DIV/0!</v>
      </c>
      <c r="C11" s="80" t="e">
        <f>SUM(评标汇总表4分项5评委!E12:G12)</f>
        <v>#DIV/0!</v>
      </c>
      <c r="D11" s="80" t="e">
        <f>SUM(评标汇总表4分项5评委!H12:J12)</f>
        <v>#DIV/0!</v>
      </c>
      <c r="E11" s="80" t="e">
        <f>SUM(评标汇总表4分项5评委!K12:M12)</f>
        <v>#DIV/0!</v>
      </c>
      <c r="F11" s="80" t="e">
        <f>SUM(评标汇总表4分项5评委!N12:P12)</f>
        <v>#DIV/0!</v>
      </c>
      <c r="G11" s="80" t="e">
        <f t="shared" si="0"/>
        <v>#DIV/0!</v>
      </c>
      <c r="H11" s="82" t="e">
        <f t="shared" si="1"/>
        <v>#DIV/0!</v>
      </c>
    </row>
    <row r="12" spans="1:8" ht="29.25" customHeight="1">
      <c r="A12" s="86">
        <f>签到表!B11</f>
        <v>0</v>
      </c>
      <c r="B12" s="80" t="e">
        <f>SUM(评标汇总表4分项5评委!B13:D13)</f>
        <v>#DIV/0!</v>
      </c>
      <c r="C12" s="80" t="e">
        <f>SUM(评标汇总表4分项5评委!E13:G13)</f>
        <v>#DIV/0!</v>
      </c>
      <c r="D12" s="80" t="e">
        <f>SUM(评标汇总表4分项5评委!H13:J13)</f>
        <v>#DIV/0!</v>
      </c>
      <c r="E12" s="80" t="e">
        <f>SUM(评标汇总表4分项5评委!K13:M13)</f>
        <v>#DIV/0!</v>
      </c>
      <c r="F12" s="80" t="e">
        <f>SUM(评标汇总表4分项5评委!N13:P13)</f>
        <v>#DIV/0!</v>
      </c>
      <c r="G12" s="80" t="e">
        <f>TRIMMEAN(B12:F12,0/5)</f>
        <v>#DIV/0!</v>
      </c>
      <c r="H12" s="82" t="e">
        <f t="shared" si="1"/>
        <v>#DIV/0!</v>
      </c>
    </row>
    <row r="13" spans="1:8" ht="18.75">
      <c r="A13" s="37"/>
      <c r="B13" s="37"/>
      <c r="C13" s="37"/>
      <c r="D13" s="37"/>
      <c r="E13" s="37"/>
      <c r="F13" s="37"/>
    </row>
  </sheetData>
  <mergeCells count="2">
    <mergeCell ref="A1:H1"/>
    <mergeCell ref="A2:H2"/>
  </mergeCells>
  <phoneticPr fontId="17" type="noConversion"/>
  <pageMargins left="0.54166666666666663" right="0.43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</vt:i4>
      </vt:variant>
    </vt:vector>
  </HeadingPairs>
  <TitlesOfParts>
    <vt:vector size="10" baseType="lpstr">
      <vt:lpstr>审批表资料</vt:lpstr>
      <vt:lpstr>开标签到表</vt:lpstr>
      <vt:lpstr>报名登记表</vt:lpstr>
      <vt:lpstr>资格审查表</vt:lpstr>
      <vt:lpstr>签到表</vt:lpstr>
      <vt:lpstr>评分表1</vt:lpstr>
      <vt:lpstr>价格分</vt:lpstr>
      <vt:lpstr>评标汇总表4分项5评委</vt:lpstr>
      <vt:lpstr>显示给投标人看</vt:lpstr>
      <vt:lpstr>审批表资料!Print_Area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2018-11-23T00:24:48Z</cp:lastPrinted>
  <dcterms:created xsi:type="dcterms:W3CDTF">2008-09-11T17:22:52Z</dcterms:created>
  <dcterms:modified xsi:type="dcterms:W3CDTF">2019-01-08T08:11:48Z</dcterms:modified>
</cp:coreProperties>
</file>